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70" windowHeight="7980" activeTab="4"/>
  </bookViews>
  <sheets>
    <sheet name="Instructions" sheetId="4" r:id="rId1"/>
    <sheet name="Personal Info" sheetId="1" r:id="rId2"/>
    <sheet name="Course Worksheet" sheetId="2" r:id="rId3"/>
    <sheet name="Sample Worksheet " sheetId="7" r:id="rId4"/>
    <sheet name="Print Version" sheetId="3" r:id="rId5"/>
  </sheets>
  <calcPr calcId="152511" concurrentCalc="0"/>
</workbook>
</file>

<file path=xl/calcChain.xml><?xml version="1.0" encoding="utf-8"?>
<calcChain xmlns="http://schemas.openxmlformats.org/spreadsheetml/2006/main">
  <c r="I9" i="2" l="1"/>
  <c r="I8" i="2"/>
  <c r="D40" i="3"/>
  <c r="I40" i="2"/>
  <c r="I41" i="2"/>
  <c r="I21" i="2"/>
  <c r="I22" i="2"/>
  <c r="I23" i="2"/>
  <c r="I24" i="2"/>
  <c r="I20" i="2"/>
  <c r="I31" i="2"/>
  <c r="I32" i="2"/>
  <c r="I33" i="2"/>
  <c r="I34" i="2"/>
  <c r="I35" i="2"/>
  <c r="I30" i="2"/>
  <c r="I14" i="2"/>
  <c r="I15" i="2"/>
  <c r="I16" i="2"/>
  <c r="I13" i="2"/>
  <c r="I17" i="2"/>
  <c r="I25" i="2"/>
  <c r="F10" i="2"/>
  <c r="F18" i="2"/>
  <c r="F25" i="2"/>
  <c r="F26" i="2"/>
  <c r="F36" i="2"/>
  <c r="F41" i="2"/>
  <c r="F42" i="2"/>
  <c r="I10" i="2"/>
  <c r="I18" i="2"/>
  <c r="I26" i="2"/>
  <c r="I36" i="2"/>
  <c r="I42" i="2"/>
  <c r="I43" i="2"/>
  <c r="C25" i="3"/>
  <c r="C24" i="3"/>
  <c r="C23" i="3"/>
  <c r="C22" i="3"/>
  <c r="C21" i="3"/>
  <c r="B25" i="3"/>
  <c r="B24" i="3"/>
  <c r="B23" i="3"/>
  <c r="B22" i="3"/>
  <c r="B21" i="3"/>
  <c r="A25" i="3"/>
  <c r="A24" i="3"/>
  <c r="A23" i="3"/>
  <c r="A22" i="3"/>
  <c r="A21" i="3"/>
  <c r="A18" i="3"/>
  <c r="A17" i="3"/>
  <c r="A16" i="3"/>
  <c r="A15" i="3"/>
  <c r="A14" i="3"/>
  <c r="C18" i="3"/>
  <c r="C17" i="3"/>
  <c r="C16" i="3"/>
  <c r="C15" i="3"/>
  <c r="C14" i="3"/>
  <c r="B18" i="3"/>
  <c r="B17" i="3"/>
  <c r="B16" i="3"/>
  <c r="B15" i="3"/>
  <c r="B14" i="3"/>
  <c r="E41" i="2"/>
  <c r="E41" i="3"/>
  <c r="E18" i="2"/>
  <c r="E25" i="2"/>
  <c r="E26" i="2"/>
  <c r="E10" i="2"/>
  <c r="E36" i="2"/>
  <c r="E42" i="2"/>
  <c r="E42" i="3"/>
  <c r="E40" i="3"/>
  <c r="E31" i="3"/>
  <c r="E32" i="3"/>
  <c r="E33" i="3"/>
  <c r="E34" i="3"/>
  <c r="E35" i="3"/>
  <c r="E36" i="3"/>
  <c r="E30" i="3"/>
  <c r="E22" i="3"/>
  <c r="E23" i="3"/>
  <c r="E24" i="3"/>
  <c r="E25" i="3"/>
  <c r="E26" i="3"/>
  <c r="E27" i="3"/>
  <c r="E21" i="3"/>
  <c r="E15" i="3"/>
  <c r="E16" i="3"/>
  <c r="E17" i="3"/>
  <c r="E18" i="3"/>
  <c r="E19" i="3"/>
  <c r="E14" i="3"/>
  <c r="E10" i="3"/>
  <c r="E11" i="3"/>
  <c r="E9" i="3"/>
  <c r="F40" i="3"/>
  <c r="F31" i="3"/>
  <c r="F32" i="3"/>
  <c r="F33" i="3"/>
  <c r="F34" i="3"/>
  <c r="F35" i="3"/>
  <c r="F30" i="3"/>
  <c r="F26" i="3"/>
  <c r="F10" i="3"/>
  <c r="F9" i="3"/>
  <c r="I3" i="3"/>
  <c r="F41" i="7"/>
  <c r="E41" i="7"/>
  <c r="E36" i="7"/>
  <c r="E18" i="7"/>
  <c r="E25" i="7"/>
  <c r="E26" i="7"/>
  <c r="E10" i="7"/>
  <c r="I9" i="7"/>
  <c r="I8" i="7"/>
  <c r="F10" i="7"/>
  <c r="F18" i="7"/>
  <c r="F25" i="7"/>
  <c r="F26" i="7"/>
  <c r="F36" i="7"/>
  <c r="F42" i="7"/>
  <c r="I44" i="7"/>
  <c r="I10" i="7"/>
  <c r="I13" i="7"/>
  <c r="I14" i="7"/>
  <c r="I15" i="7"/>
  <c r="I16" i="7"/>
  <c r="I17" i="7"/>
  <c r="I18" i="7"/>
  <c r="I20" i="7"/>
  <c r="I21" i="7"/>
  <c r="I22" i="7"/>
  <c r="I23" i="7"/>
  <c r="I24" i="7"/>
  <c r="I25" i="7"/>
  <c r="I26" i="7"/>
  <c r="I30" i="7"/>
  <c r="I31" i="7"/>
  <c r="I32" i="7"/>
  <c r="I33" i="7"/>
  <c r="I34" i="7"/>
  <c r="I35" i="7"/>
  <c r="I36" i="7"/>
  <c r="I40" i="7"/>
  <c r="I41" i="7"/>
  <c r="I42" i="7"/>
  <c r="I43" i="7"/>
  <c r="E42" i="7"/>
  <c r="I44" i="2"/>
  <c r="F25" i="3"/>
  <c r="F24" i="3"/>
  <c r="F23" i="3"/>
  <c r="F22" i="3"/>
  <c r="F21" i="3"/>
  <c r="F18" i="3"/>
  <c r="F17" i="3"/>
  <c r="F16" i="3"/>
  <c r="F15" i="3"/>
  <c r="F14" i="3"/>
  <c r="D35" i="3"/>
  <c r="D34" i="3"/>
  <c r="D33" i="3"/>
  <c r="D32" i="3"/>
  <c r="D31" i="3"/>
  <c r="D30" i="3"/>
  <c r="D14" i="3"/>
  <c r="D15" i="3"/>
  <c r="D16" i="3"/>
  <c r="D17" i="3"/>
  <c r="D18" i="3"/>
  <c r="D21" i="3"/>
  <c r="D22" i="3"/>
  <c r="D23" i="3"/>
  <c r="D24" i="3"/>
  <c r="D25" i="3"/>
  <c r="D10" i="3"/>
  <c r="D9" i="3"/>
  <c r="G6" i="3"/>
  <c r="G5" i="3"/>
  <c r="G4" i="3"/>
  <c r="E5" i="3"/>
  <c r="C6" i="3"/>
  <c r="C5" i="3"/>
  <c r="C4" i="3"/>
  <c r="A4" i="3"/>
</calcChain>
</file>

<file path=xl/sharedStrings.xml><?xml version="1.0" encoding="utf-8"?>
<sst xmlns="http://schemas.openxmlformats.org/spreadsheetml/2006/main" count="440" uniqueCount="170">
  <si>
    <t>Phone</t>
  </si>
  <si>
    <t>Mailing Address</t>
  </si>
  <si>
    <t>Personal Information</t>
  </si>
  <si>
    <t>Alternate E-Mail</t>
  </si>
  <si>
    <t>Street</t>
  </si>
  <si>
    <t>City</t>
  </si>
  <si>
    <t>Zip Code</t>
  </si>
  <si>
    <t>Catalog Year</t>
  </si>
  <si>
    <t>Enter a telephone number where you can be reached</t>
  </si>
  <si>
    <t>Cal Poly E-mail Address</t>
  </si>
  <si>
    <t>Name</t>
  </si>
  <si>
    <t>First Name</t>
  </si>
  <si>
    <t>Middle Initial</t>
  </si>
  <si>
    <t>Required</t>
  </si>
  <si>
    <t>Reqired</t>
  </si>
  <si>
    <t>Optional</t>
  </si>
  <si>
    <t>Enter a personal e-mail where you can be reached</t>
  </si>
  <si>
    <t>This is your official e-mail for Cal Poly communications--please have this forwarded this to you personal email</t>
  </si>
  <si>
    <t>Last Name</t>
  </si>
  <si>
    <t>Notes:</t>
  </si>
  <si>
    <t>Geology MS Course Worksheet</t>
  </si>
  <si>
    <t>I. Required Subject Area Courses--5 units required</t>
  </si>
  <si>
    <t xml:space="preserve">Prefix </t>
  </si>
  <si>
    <t>Number</t>
  </si>
  <si>
    <t>Course Name</t>
  </si>
  <si>
    <t>III. Required Thesis Research Courses--6 units required</t>
  </si>
  <si>
    <t>IV. Terminal Requirement--3 units required</t>
  </si>
  <si>
    <t>Units</t>
  </si>
  <si>
    <t xml:space="preserve">Grade Earned </t>
  </si>
  <si>
    <t>GPA Points</t>
  </si>
  <si>
    <t>GSC</t>
  </si>
  <si>
    <t>Master's Thesis</t>
  </si>
  <si>
    <t>503L</t>
  </si>
  <si>
    <t>Units Earned</t>
  </si>
  <si>
    <t>Total Units</t>
  </si>
  <si>
    <t>Program GPA</t>
  </si>
  <si>
    <t>411/L</t>
  </si>
  <si>
    <t>415/L</t>
  </si>
  <si>
    <t>444/L</t>
  </si>
  <si>
    <t>534/L</t>
  </si>
  <si>
    <t>545/L</t>
  </si>
  <si>
    <t>564/L</t>
  </si>
  <si>
    <t>575/L</t>
  </si>
  <si>
    <t>Grade Points Earned *(see below)</t>
  </si>
  <si>
    <t>Quarter / Yr Enrolled</t>
  </si>
  <si>
    <t>Advanced Topics in Geosciences</t>
  </si>
  <si>
    <t>Field Investigations</t>
  </si>
  <si>
    <t xml:space="preserve"> Thesis Research</t>
  </si>
  <si>
    <t xml:space="preserve"> Thesis Proposal</t>
  </si>
  <si>
    <t>Total GPA Points</t>
  </si>
  <si>
    <t>Grade Earned</t>
  </si>
  <si>
    <t>Grade Points Earned</t>
  </si>
  <si>
    <t>A</t>
  </si>
  <si>
    <t>A-</t>
  </si>
  <si>
    <t>B+</t>
  </si>
  <si>
    <t>B</t>
  </si>
  <si>
    <t>B-</t>
  </si>
  <si>
    <t>C+</t>
  </si>
  <si>
    <t>C</t>
  </si>
  <si>
    <t>C-</t>
  </si>
  <si>
    <t>D+</t>
  </si>
  <si>
    <t>D</t>
  </si>
  <si>
    <t>D-</t>
  </si>
  <si>
    <t>F</t>
  </si>
  <si>
    <t>I</t>
  </si>
  <si>
    <t>RP</t>
  </si>
  <si>
    <t>General</t>
  </si>
  <si>
    <t>Note the tabs at the bottom of this page (if you don't see the tabs, click the maximize button in the upper</t>
  </si>
  <si>
    <t>Worksheet</t>
  </si>
  <si>
    <t>The purpose of the worksheet is to help you plan your graduate work, tell you when you have sufficient</t>
  </si>
  <si>
    <t>Print Version</t>
  </si>
  <si>
    <t>When you have all of your courses and personal information entered, go to the Print Version sheet (see the tab below.)</t>
  </si>
  <si>
    <t>Normally, you don't enter anything on this sheet, because all of the information has been filled in for you. The only</t>
  </si>
  <si>
    <t>possible exception is if you need to enter something into the "Prerequisites" area, but this is very, very rare.</t>
  </si>
  <si>
    <t>HELP</t>
  </si>
  <si>
    <t>If you need help, contact the graduate coordinator. A good approach is to send an email with your Excel file attached.</t>
  </si>
  <si>
    <t>Explain the problem in the email. If you need to come to the office, send the Excel file in an email, or bring it with you</t>
  </si>
  <si>
    <t>the Graduate Coordinator to help you.</t>
  </si>
  <si>
    <t xml:space="preserve">units, keep track of your progress toward degree and program GPA (GPA in all program courses), and to print your </t>
  </si>
  <si>
    <t>Simply fill in your course information as you develop your course plan  If you haven't taken a course yet,</t>
  </si>
  <si>
    <t xml:space="preserve">The worksheet will calculate your GPA for every CPP course completed on the program worksheet. </t>
  </si>
  <si>
    <t>Go to this page (see tabs below) and enter the required information.</t>
  </si>
  <si>
    <t>Bronco ID</t>
  </si>
  <si>
    <t>Zip</t>
  </si>
  <si>
    <t>Program for the Master of Science Degree in Geology</t>
  </si>
  <si>
    <t>E-mail</t>
  </si>
  <si>
    <t>Pref</t>
  </si>
  <si>
    <t>No</t>
  </si>
  <si>
    <t>Grade</t>
  </si>
  <si>
    <t>Qtr/Yr</t>
  </si>
  <si>
    <t>Bronco</t>
  </si>
  <si>
    <t>Street Address</t>
  </si>
  <si>
    <t>The state is assumed to be California</t>
  </si>
  <si>
    <t>(Submit to the Graduate Studies Office)</t>
  </si>
  <si>
    <t>Date:</t>
  </si>
  <si>
    <t>Acknowleged: Student Signature_______________________</t>
  </si>
  <si>
    <t>Approved:     Committee Chair:_______________________</t>
  </si>
  <si>
    <t>Committee Member:_______________________</t>
  </si>
  <si>
    <t>Graduate Coordinator:______________________</t>
  </si>
  <si>
    <t>Department Chair:_________________________</t>
  </si>
  <si>
    <t>College Dean:_____________________________</t>
  </si>
  <si>
    <t>_______________</t>
  </si>
  <si>
    <t>Graduate Analyst:_____________________________</t>
  </si>
  <si>
    <t xml:space="preserve">                    Name: (Last, First)</t>
  </si>
  <si>
    <t>Graduate Office Use Only</t>
  </si>
  <si>
    <t>First Program Course Taken:</t>
  </si>
  <si>
    <t>Program Received in Grad Office:</t>
  </si>
  <si>
    <t>Qtr / Year_______________________</t>
  </si>
  <si>
    <t>Date________________________</t>
  </si>
  <si>
    <r>
      <rPr>
        <b/>
        <i/>
        <sz val="11"/>
        <color theme="1"/>
        <rFont val="Calibri"/>
        <family val="2"/>
        <scheme val="minor"/>
      </rPr>
      <t xml:space="preserve">GRADUATE OFFICE ONLY  </t>
    </r>
    <r>
      <rPr>
        <b/>
        <sz val="11"/>
        <color theme="1"/>
        <rFont val="Calibri"/>
        <family val="2"/>
        <scheme val="minor"/>
      </rPr>
      <t>Contract Reviewed and forwarded to Registrar's Office</t>
    </r>
  </si>
  <si>
    <t xml:space="preserve">Advancement To Candidacy </t>
  </si>
  <si>
    <t>Use scheme at right to  determine Grade Points to enter in Column H upon completion of course</t>
  </si>
  <si>
    <r>
      <t xml:space="preserve">If you can't solve the problem, see the </t>
    </r>
    <r>
      <rPr>
        <b/>
        <sz val="10"/>
        <rFont val="Times New Roman"/>
        <family val="1"/>
      </rPr>
      <t>HELP</t>
    </r>
    <r>
      <rPr>
        <sz val="10"/>
        <rFont val="Times New Roman"/>
        <family val="1"/>
      </rPr>
      <t xml:space="preserve"> below.</t>
    </r>
  </si>
  <si>
    <r>
      <t>Program for the Master of Science Degree in Geoloogy form (a.k.a. the "</t>
    </r>
    <r>
      <rPr>
        <b/>
        <sz val="11"/>
        <color theme="1"/>
        <rFont val="Calibri"/>
        <family val="2"/>
        <scheme val="minor"/>
      </rPr>
      <t>Graduate Contract</t>
    </r>
    <r>
      <rPr>
        <sz val="11"/>
        <color theme="1"/>
        <rFont val="Calibri"/>
        <family val="2"/>
        <scheme val="minor"/>
      </rPr>
      <t>" or "GS-101" form).</t>
    </r>
  </si>
  <si>
    <t>right corner area). Typing in the information under the "Worksheet" and "Personal information" sections automatically</t>
  </si>
  <si>
    <t xml:space="preserve">fills in the "Print Version" for you. Click the Personal Info tab to enter your name and other needed information; click the   </t>
  </si>
  <si>
    <t xml:space="preserve">Please update your worksheet regularly and share your progress with your Graduate Advisor.  This will help you stay on </t>
  </si>
  <si>
    <t>the most efficient path to completing you Geology M.S. degree!</t>
  </si>
  <si>
    <t xml:space="preserve">click the Course Worksheet tab to enter your graduate courses and grades; click the Sample Worksheet tab to see a </t>
  </si>
  <si>
    <t>completed example;  click the Print Version tab when you're ready to print and submit your Graduate Contract for final</t>
  </si>
  <si>
    <t xml:space="preserve"> approval and certification.</t>
  </si>
  <si>
    <t>Completion Required By:</t>
  </si>
  <si>
    <t>Qtr/Year______________________</t>
  </si>
  <si>
    <t>IV.Terminal Requirement (3 units)</t>
  </si>
  <si>
    <t>III. Required Thesis Courses (6 units)</t>
  </si>
  <si>
    <t>I. Required Subject Area Courses (5 units)</t>
  </si>
  <si>
    <t xml:space="preserve">Enter your Catalog Year. This will be the Academic Year that you first enrolled in the Geology MS program. For example, Fall 2013 and Winter or Spring 2014: Catalog Year  = 2013-14; Fall 2014, etc.: Catalog Year = 2014-15 </t>
  </si>
  <si>
    <t xml:space="preserve">II. Elective Courses (31 units total required from approved catalog list; must include 16 units 500 level GSC courses, remainder may be 400 level courses) </t>
  </si>
  <si>
    <t>Title of 500 Level Course</t>
  </si>
  <si>
    <t>Title of 400 Level Course</t>
  </si>
  <si>
    <t>Area II Total</t>
  </si>
  <si>
    <t>Area I Total</t>
  </si>
  <si>
    <t>Area III Total</t>
  </si>
  <si>
    <t>Area IV Total</t>
  </si>
  <si>
    <t>Total I,II,III&amp;IV</t>
  </si>
  <si>
    <t>California State Polytechnic University Graduate Contract:</t>
  </si>
  <si>
    <t>Fill in the blanks below to map out your plan to graduation; Print version will automatically populate</t>
  </si>
  <si>
    <t>Area II SubTotal</t>
  </si>
  <si>
    <t>Area II Subtotal</t>
  </si>
  <si>
    <t>Course Title</t>
  </si>
  <si>
    <t>GPA should automatically calculate in Cell I42</t>
  </si>
  <si>
    <t>**A minimum GPA  of 3.0 in Cal Poly Pomona</t>
  </si>
  <si>
    <t xml:space="preserve">  and Advance to Candidacy**</t>
  </si>
  <si>
    <t>courses is required to maintain graduate standing</t>
  </si>
  <si>
    <t>Total Units Earned Toward MS Degree</t>
  </si>
  <si>
    <t>Enter the following information in the white cells.  This will automatically populate the Print Version</t>
  </si>
  <si>
    <t>491L</t>
  </si>
  <si>
    <t>F2014</t>
  </si>
  <si>
    <t>Sp2015</t>
  </si>
  <si>
    <t>W2015</t>
  </si>
  <si>
    <t>W2016</t>
  </si>
  <si>
    <t>F2015</t>
  </si>
  <si>
    <t>Geology MS Course Worksheet--(This is a sample of the format to use)</t>
  </si>
  <si>
    <t>A minimum GPA of 3.0 is required for graduation</t>
  </si>
  <si>
    <t>This sheet is set to print on one Legal size  (8.5 x 11) page, so all you should have to do is click the Print button. Margins</t>
  </si>
  <si>
    <t xml:space="preserve">are only 0.25 inches, and printers vary, so problems may occur. </t>
  </si>
  <si>
    <t xml:space="preserve">Check the Area Totals under  Units Earned for each area to see if you have enough graduate subunits and total units. </t>
  </si>
  <si>
    <t>45 Total Units and a minimum CPP GPA of 3.0 are required for graduation</t>
  </si>
  <si>
    <t>on a USB flash drive ("memorystick"). Without being able to see the actual Excel file, it will be difficult for</t>
  </si>
  <si>
    <t>Geology MS Program Worksheet Instructions:</t>
  </si>
  <si>
    <t xml:space="preserve">Geological Sciences Department Master's Degree Contract </t>
  </si>
  <si>
    <t xml:space="preserve">This graduate contract is used by your Graduate Advisor to monitor degree progress and help you map out a graduate course plan. </t>
  </si>
  <si>
    <t>Geology MS degree can be awarded.</t>
  </si>
  <si>
    <t xml:space="preserve">Also, the Print Version of this contract is used by the Registrar to certify your degree. Your  contract must be cleared before the  </t>
  </si>
  <si>
    <t xml:space="preserve">II. Elective Courses (31 units total required from approved catalog list; must include 16 units of 500 level GSC courses, remainder may be 400 level courses) </t>
  </si>
  <si>
    <t>Enter Course Number and Title of each coaurse you plan to take; also enter the quarter you plan to enroll</t>
  </si>
  <si>
    <r>
      <t xml:space="preserve">Enter </t>
    </r>
    <r>
      <rPr>
        <b/>
        <i/>
        <sz val="12"/>
        <color rgb="FFFF0000"/>
        <rFont val="Calibri"/>
        <family val="2"/>
        <scheme val="minor"/>
      </rPr>
      <t>Grade Earned</t>
    </r>
    <r>
      <rPr>
        <b/>
        <sz val="12"/>
        <color rgb="FFFF0000"/>
        <rFont val="Calibri"/>
        <family val="2"/>
        <scheme val="minor"/>
      </rPr>
      <t xml:space="preserve"> and </t>
    </r>
    <r>
      <rPr>
        <b/>
        <i/>
        <sz val="12"/>
        <color rgb="FFFF0000"/>
        <rFont val="Calibri"/>
        <family val="2"/>
        <scheme val="minor"/>
      </rPr>
      <t xml:space="preserve">Grade Points </t>
    </r>
    <r>
      <rPr>
        <b/>
        <sz val="12"/>
        <color rgb="FFFF0000"/>
        <rFont val="Calibri"/>
        <family val="2"/>
        <scheme val="minor"/>
      </rPr>
      <t>only after completing each course</t>
    </r>
  </si>
  <si>
    <t>fill in the units, but leave the Units Earned and Grade columns blank. Enter info only in specific cells; most cells are locked.</t>
  </si>
  <si>
    <t>Enter Course Number and Title of each course you plan to take; also enter the quarter you plan to enroll</t>
  </si>
  <si>
    <t>Contaminant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</si>
</sst>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Times New Roman"/>
      <family val="1"/>
    </font>
    <font>
      <b/>
      <i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0" fillId="0" borderId="0" xfId="0" applyFont="1"/>
    <xf numFmtId="0" fontId="4" fillId="0" borderId="0" xfId="0" applyFont="1"/>
    <xf numFmtId="0" fontId="11" fillId="0" borderId="0" xfId="0" applyFont="1"/>
    <xf numFmtId="0" fontId="3" fillId="0" borderId="0" xfId="0" applyFont="1"/>
    <xf numFmtId="0" fontId="1" fillId="0" borderId="1" xfId="0" applyFont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/>
    </xf>
    <xf numFmtId="0" fontId="10" fillId="0" borderId="17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3" fillId="0" borderId="1" xfId="0" applyFont="1" applyFill="1" applyBorder="1" applyProtection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6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5" fillId="0" borderId="1" xfId="1" applyFill="1" applyBorder="1" applyProtection="1"/>
    <xf numFmtId="0" fontId="1" fillId="0" borderId="5" xfId="0" applyFont="1" applyBorder="1" applyAlignment="1" applyProtection="1">
      <alignment horizontal="center" wrapText="1"/>
      <protection locked="0"/>
    </xf>
    <xf numFmtId="0" fontId="0" fillId="0" borderId="5" xfId="0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14" fillId="0" borderId="5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5" xfId="0" applyFont="1" applyBorder="1" applyProtection="1">
      <protection locked="0"/>
    </xf>
    <xf numFmtId="0" fontId="1" fillId="0" borderId="34" xfId="0" applyFont="1" applyBorder="1" applyAlignment="1" applyProtection="1">
      <alignment wrapText="1"/>
      <protection locked="0"/>
    </xf>
    <xf numFmtId="0" fontId="0" fillId="0" borderId="22" xfId="0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0" fontId="1" fillId="2" borderId="17" xfId="0" applyFont="1" applyFill="1" applyBorder="1" applyProtection="1">
      <protection locked="0"/>
    </xf>
    <xf numFmtId="0" fontId="3" fillId="0" borderId="15" xfId="0" applyFont="1" applyFill="1" applyBorder="1" applyProtection="1"/>
    <xf numFmtId="0" fontId="3" fillId="5" borderId="1" xfId="0" applyFont="1" applyFill="1" applyBorder="1" applyProtection="1">
      <protection locked="0"/>
    </xf>
    <xf numFmtId="0" fontId="3" fillId="5" borderId="29" xfId="0" applyFont="1" applyFill="1" applyBorder="1" applyAlignment="1" applyProtection="1">
      <protection locked="0"/>
    </xf>
    <xf numFmtId="0" fontId="3" fillId="5" borderId="30" xfId="0" applyFont="1" applyFill="1" applyBorder="1" applyAlignment="1" applyProtection="1">
      <protection locked="0"/>
    </xf>
    <xf numFmtId="0" fontId="0" fillId="5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 wrapText="1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</xf>
    <xf numFmtId="0" fontId="4" fillId="5" borderId="1" xfId="0" applyFont="1" applyFill="1" applyBorder="1" applyAlignment="1" applyProtection="1">
      <alignment horizontal="center"/>
      <protection locked="0"/>
    </xf>
    <xf numFmtId="0" fontId="10" fillId="5" borderId="17" xfId="0" applyFon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</xf>
    <xf numFmtId="0" fontId="0" fillId="5" borderId="22" xfId="0" applyFill="1" applyBorder="1" applyAlignment="1" applyProtection="1">
      <alignment horizontal="center"/>
      <protection locked="0"/>
    </xf>
    <xf numFmtId="0" fontId="4" fillId="5" borderId="22" xfId="0" applyFont="1" applyFill="1" applyBorder="1" applyAlignment="1" applyProtection="1">
      <alignment horizontal="center"/>
      <protection locked="0"/>
    </xf>
    <xf numFmtId="0" fontId="1" fillId="5" borderId="5" xfId="0" applyFont="1" applyFill="1" applyBorder="1" applyAlignment="1" applyProtection="1">
      <alignment horizontal="center" wrapText="1"/>
      <protection locked="0"/>
    </xf>
    <xf numFmtId="0" fontId="1" fillId="5" borderId="25" xfId="0" applyFont="1" applyFill="1" applyBorder="1" applyProtection="1">
      <protection locked="0"/>
    </xf>
    <xf numFmtId="0" fontId="1" fillId="5" borderId="34" xfId="0" applyFont="1" applyFill="1" applyBorder="1" applyAlignment="1" applyProtection="1">
      <alignment wrapText="1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1" fillId="5" borderId="14" xfId="0" applyFont="1" applyFill="1" applyBorder="1" applyAlignment="1" applyProtection="1">
      <alignment horizontal="center"/>
      <protection locked="0"/>
    </xf>
    <xf numFmtId="0" fontId="1" fillId="5" borderId="5" xfId="0" applyFont="1" applyFill="1" applyBorder="1" applyAlignment="1" applyProtection="1">
      <alignment horizontal="center"/>
      <protection locked="0"/>
    </xf>
    <xf numFmtId="0" fontId="0" fillId="5" borderId="5" xfId="0" applyFill="1" applyBorder="1" applyAlignment="1">
      <alignment horizontal="center"/>
    </xf>
    <xf numFmtId="0" fontId="14" fillId="5" borderId="5" xfId="0" applyFont="1" applyFill="1" applyBorder="1" applyAlignment="1" applyProtection="1">
      <alignment horizontal="center"/>
      <protection locked="0"/>
    </xf>
    <xf numFmtId="0" fontId="1" fillId="5" borderId="15" xfId="0" applyFont="1" applyFill="1" applyBorder="1" applyAlignment="1" applyProtection="1">
      <alignment horizontal="center"/>
      <protection locked="0"/>
    </xf>
    <xf numFmtId="0" fontId="1" fillId="5" borderId="21" xfId="0" applyFont="1" applyFill="1" applyBorder="1" applyAlignment="1" applyProtection="1">
      <alignment horizontal="center"/>
      <protection locked="0"/>
    </xf>
    <xf numFmtId="0" fontId="19" fillId="5" borderId="11" xfId="0" applyFont="1" applyFill="1" applyBorder="1" applyAlignment="1" applyProtection="1">
      <alignment horizontal="center"/>
    </xf>
    <xf numFmtId="0" fontId="14" fillId="5" borderId="5" xfId="0" applyFont="1" applyFill="1" applyBorder="1" applyAlignment="1" applyProtection="1">
      <alignment horizontal="center" wrapText="1"/>
      <protection locked="0"/>
    </xf>
    <xf numFmtId="0" fontId="14" fillId="5" borderId="5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14" fillId="0" borderId="5" xfId="0" applyFont="1" applyBorder="1" applyAlignment="1" applyProtection="1">
      <alignment horizontal="center" wrapText="1"/>
      <protection locked="0"/>
    </xf>
    <xf numFmtId="0" fontId="0" fillId="0" borderId="7" xfId="0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9" fillId="0" borderId="11" xfId="0" applyFont="1" applyBorder="1" applyAlignment="1" applyProtection="1">
      <alignment horizontal="center"/>
    </xf>
    <xf numFmtId="2" fontId="17" fillId="0" borderId="22" xfId="0" applyNumberFormat="1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right"/>
      <protection locked="0"/>
    </xf>
    <xf numFmtId="0" fontId="0" fillId="0" borderId="1" xfId="0" applyBorder="1" applyAlignment="1" applyProtection="1">
      <protection locked="0"/>
    </xf>
    <xf numFmtId="0" fontId="0" fillId="5" borderId="1" xfId="0" applyFill="1" applyBorder="1" applyAlignment="1" applyProtection="1">
      <alignment horizontal="right"/>
      <protection locked="0"/>
    </xf>
    <xf numFmtId="0" fontId="4" fillId="5" borderId="19" xfId="0" applyFont="1" applyFill="1" applyBorder="1" applyProtection="1">
      <protection locked="0"/>
    </xf>
    <xf numFmtId="0" fontId="3" fillId="5" borderId="40" xfId="0" applyFont="1" applyFill="1" applyBorder="1" applyAlignment="1" applyProtection="1">
      <protection locked="0"/>
    </xf>
    <xf numFmtId="0" fontId="0" fillId="5" borderId="19" xfId="0" applyFill="1" applyBorder="1" applyProtection="1">
      <protection locked="0"/>
    </xf>
    <xf numFmtId="0" fontId="0" fillId="5" borderId="14" xfId="0" applyFill="1" applyBorder="1" applyProtection="1">
      <protection locked="0"/>
    </xf>
    <xf numFmtId="0" fontId="1" fillId="5" borderId="19" xfId="0" applyFont="1" applyFill="1" applyBorder="1" applyAlignment="1" applyProtection="1">
      <alignment horizontal="center"/>
      <protection locked="0"/>
    </xf>
    <xf numFmtId="0" fontId="1" fillId="5" borderId="14" xfId="0" applyFont="1" applyFill="1" applyBorder="1" applyAlignment="1" applyProtection="1">
      <alignment horizontal="center" wrapText="1"/>
      <protection locked="0"/>
    </xf>
    <xf numFmtId="0" fontId="0" fillId="5" borderId="19" xfId="0" applyFont="1" applyFill="1" applyBorder="1" applyAlignment="1" applyProtection="1">
      <alignment horizontal="center"/>
      <protection locked="0"/>
    </xf>
    <xf numFmtId="0" fontId="0" fillId="5" borderId="14" xfId="0" applyFont="1" applyFill="1" applyBorder="1" applyAlignment="1" applyProtection="1">
      <alignment horizontal="center"/>
    </xf>
    <xf numFmtId="0" fontId="0" fillId="5" borderId="19" xfId="0" applyFill="1" applyBorder="1" applyAlignment="1" applyProtection="1">
      <alignment horizontal="center"/>
      <protection locked="0"/>
    </xf>
    <xf numFmtId="0" fontId="0" fillId="5" borderId="14" xfId="0" applyFill="1" applyBorder="1" applyAlignment="1" applyProtection="1">
      <alignment horizontal="center"/>
    </xf>
    <xf numFmtId="0" fontId="0" fillId="5" borderId="19" xfId="0" applyFill="1" applyBorder="1" applyAlignment="1">
      <alignment horizontal="center"/>
    </xf>
    <xf numFmtId="0" fontId="0" fillId="5" borderId="14" xfId="0" applyFill="1" applyBorder="1" applyAlignment="1" applyProtection="1">
      <alignment horizontal="center"/>
      <protection locked="0"/>
    </xf>
    <xf numFmtId="0" fontId="6" fillId="5" borderId="19" xfId="0" applyFont="1" applyFill="1" applyBorder="1" applyProtection="1">
      <protection locked="0"/>
    </xf>
    <xf numFmtId="0" fontId="1" fillId="5" borderId="0" xfId="0" applyFont="1" applyFill="1" applyBorder="1" applyAlignment="1" applyProtection="1">
      <alignment horizontal="center"/>
      <protection locked="0"/>
    </xf>
    <xf numFmtId="2" fontId="17" fillId="5" borderId="41" xfId="0" applyNumberFormat="1" applyFont="1" applyFill="1" applyBorder="1" applyAlignment="1" applyProtection="1">
      <alignment horizontal="center"/>
    </xf>
    <xf numFmtId="0" fontId="0" fillId="5" borderId="7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8" xfId="0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left"/>
    </xf>
    <xf numFmtId="0" fontId="5" fillId="2" borderId="16" xfId="0" applyFont="1" applyFill="1" applyBorder="1" applyProtection="1"/>
    <xf numFmtId="0" fontId="6" fillId="2" borderId="19" xfId="0" applyFont="1" applyFill="1" applyBorder="1" applyProtection="1"/>
    <xf numFmtId="0" fontId="2" fillId="2" borderId="19" xfId="0" applyFont="1" applyFill="1" applyBorder="1" applyProtection="1"/>
    <xf numFmtId="0" fontId="4" fillId="2" borderId="19" xfId="0" applyFont="1" applyFill="1" applyBorder="1" applyProtection="1"/>
    <xf numFmtId="0" fontId="4" fillId="2" borderId="19" xfId="0" applyFont="1" applyFill="1" applyBorder="1" applyAlignment="1" applyProtection="1">
      <alignment horizontal="right"/>
    </xf>
    <xf numFmtId="0" fontId="4" fillId="2" borderId="19" xfId="0" applyFont="1" applyFill="1" applyBorder="1" applyAlignment="1" applyProtection="1">
      <alignment horizontal="left"/>
    </xf>
    <xf numFmtId="0" fontId="4" fillId="2" borderId="20" xfId="0" applyFont="1" applyFill="1" applyBorder="1" applyProtection="1"/>
    <xf numFmtId="0" fontId="1" fillId="2" borderId="18" xfId="0" applyFont="1" applyFill="1" applyBorder="1" applyProtection="1"/>
    <xf numFmtId="0" fontId="1" fillId="2" borderId="14" xfId="0" applyFont="1" applyFill="1" applyBorder="1" applyProtection="1"/>
    <xf numFmtId="0" fontId="0" fillId="2" borderId="14" xfId="0" applyFill="1" applyBorder="1" applyProtection="1"/>
    <xf numFmtId="0" fontId="4" fillId="2" borderId="14" xfId="0" applyFont="1" applyFill="1" applyBorder="1" applyAlignment="1" applyProtection="1">
      <alignment horizontal="center"/>
    </xf>
    <xf numFmtId="0" fontId="4" fillId="2" borderId="14" xfId="0" applyFont="1" applyFill="1" applyBorder="1" applyProtection="1"/>
    <xf numFmtId="0" fontId="4" fillId="2" borderId="14" xfId="0" applyFont="1" applyFill="1" applyBorder="1" applyAlignment="1" applyProtection="1">
      <alignment wrapText="1"/>
    </xf>
    <xf numFmtId="0" fontId="4" fillId="2" borderId="21" xfId="0" applyFont="1" applyFill="1" applyBorder="1" applyAlignment="1" applyProtection="1">
      <alignment wrapText="1"/>
    </xf>
    <xf numFmtId="0" fontId="5" fillId="4" borderId="0" xfId="0" applyFont="1" applyFill="1" applyProtection="1"/>
    <xf numFmtId="0" fontId="1" fillId="4" borderId="0" xfId="0" applyFont="1" applyFill="1" applyProtection="1"/>
    <xf numFmtId="0" fontId="0" fillId="4" borderId="0" xfId="0" applyFill="1" applyProtection="1"/>
    <xf numFmtId="0" fontId="6" fillId="4" borderId="0" xfId="0" applyFont="1" applyFill="1" applyProtection="1"/>
    <xf numFmtId="0" fontId="7" fillId="3" borderId="0" xfId="0" applyFont="1" applyFill="1" applyBorder="1" applyAlignment="1" applyProtection="1">
      <alignment horizontal="left"/>
    </xf>
    <xf numFmtId="0" fontId="0" fillId="3" borderId="0" xfId="0" applyFill="1" applyProtection="1"/>
    <xf numFmtId="0" fontId="21" fillId="4" borderId="0" xfId="0" applyFont="1" applyFill="1" applyBorder="1" applyAlignment="1" applyProtection="1">
      <alignment horizontal="left"/>
    </xf>
    <xf numFmtId="0" fontId="17" fillId="4" borderId="0" xfId="0" applyFont="1" applyFill="1" applyProtection="1"/>
    <xf numFmtId="0" fontId="7" fillId="4" borderId="0" xfId="0" applyFont="1" applyFill="1" applyBorder="1" applyAlignment="1" applyProtection="1">
      <alignment horizontal="left"/>
    </xf>
    <xf numFmtId="0" fontId="0" fillId="4" borderId="0" xfId="0" applyFill="1" applyBorder="1" applyAlignment="1" applyProtection="1">
      <alignment horizontal="left"/>
    </xf>
    <xf numFmtId="0" fontId="9" fillId="4" borderId="0" xfId="0" applyFont="1" applyFill="1" applyBorder="1" applyAlignment="1" applyProtection="1">
      <alignment horizontal="left"/>
    </xf>
    <xf numFmtId="0" fontId="16" fillId="4" borderId="0" xfId="0" applyFont="1" applyFill="1" applyBorder="1" applyAlignment="1" applyProtection="1">
      <alignment horizontal="left"/>
    </xf>
    <xf numFmtId="0" fontId="12" fillId="4" borderId="0" xfId="0" applyFont="1" applyFill="1" applyProtection="1"/>
    <xf numFmtId="0" fontId="20" fillId="4" borderId="0" xfId="0" applyFont="1" applyFill="1" applyBorder="1" applyAlignment="1" applyProtection="1">
      <alignment horizontal="left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3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>
      <alignment vertical="center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22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>
      <alignment horizontal="center" vertical="center"/>
    </xf>
    <xf numFmtId="0" fontId="10" fillId="0" borderId="15" xfId="0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2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1" fillId="0" borderId="19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0" fillId="0" borderId="1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center" vertical="center"/>
    </xf>
    <xf numFmtId="0" fontId="0" fillId="0" borderId="5" xfId="0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 applyProtection="1">
      <alignment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6" xfId="0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6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>
      <alignment vertical="center"/>
    </xf>
    <xf numFmtId="0" fontId="1" fillId="0" borderId="5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wrapText="1"/>
    </xf>
    <xf numFmtId="0" fontId="1" fillId="0" borderId="0" xfId="0" applyFont="1" applyAlignment="1" applyProtection="1">
      <alignment horizontal="center"/>
    </xf>
    <xf numFmtId="0" fontId="6" fillId="0" borderId="1" xfId="0" applyFont="1" applyBorder="1" applyProtection="1"/>
    <xf numFmtId="0" fontId="0" fillId="0" borderId="1" xfId="0" applyFont="1" applyFill="1" applyBorder="1" applyAlignment="1" applyProtection="1">
      <alignment horizontal="center"/>
    </xf>
    <xf numFmtId="0" fontId="10" fillId="0" borderId="17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center" wrapText="1"/>
    </xf>
    <xf numFmtId="0" fontId="5" fillId="0" borderId="29" xfId="0" applyFont="1" applyBorder="1" applyAlignment="1" applyProtection="1">
      <alignment horizontal="center"/>
      <protection locked="0"/>
    </xf>
    <xf numFmtId="0" fontId="5" fillId="0" borderId="30" xfId="0" applyFont="1" applyBorder="1" applyAlignment="1" applyProtection="1">
      <alignment horizontal="center"/>
      <protection locked="0"/>
    </xf>
    <xf numFmtId="0" fontId="5" fillId="0" borderId="28" xfId="0" applyFont="1" applyBorder="1" applyAlignment="1" applyProtection="1">
      <alignment horizontal="center"/>
      <protection locked="0"/>
    </xf>
    <xf numFmtId="0" fontId="14" fillId="0" borderId="29" xfId="0" applyFont="1" applyBorder="1" applyAlignment="1" applyProtection="1">
      <alignment horizontal="left"/>
      <protection locked="0"/>
    </xf>
    <xf numFmtId="0" fontId="14" fillId="0" borderId="30" xfId="0" applyFont="1" applyBorder="1" applyAlignment="1" applyProtection="1">
      <alignment horizontal="left"/>
      <protection locked="0"/>
    </xf>
    <xf numFmtId="0" fontId="14" fillId="0" borderId="28" xfId="0" applyFont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29" xfId="0" applyFont="1" applyBorder="1" applyAlignment="1" applyProtection="1">
      <alignment horizontal="left"/>
      <protection locked="0"/>
    </xf>
    <xf numFmtId="0" fontId="6" fillId="0" borderId="30" xfId="0" applyFont="1" applyBorder="1" applyAlignment="1" applyProtection="1">
      <alignment horizontal="left"/>
      <protection locked="0"/>
    </xf>
    <xf numFmtId="0" fontId="6" fillId="0" borderId="28" xfId="0" applyFont="1" applyBorder="1" applyAlignment="1" applyProtection="1">
      <alignment horizontal="left"/>
      <protection locked="0"/>
    </xf>
    <xf numFmtId="0" fontId="6" fillId="0" borderId="29" xfId="0" applyFont="1" applyBorder="1" applyAlignment="1" applyProtection="1">
      <alignment horizontal="left" wrapText="1"/>
      <protection locked="0"/>
    </xf>
    <xf numFmtId="0" fontId="6" fillId="0" borderId="30" xfId="0" applyFont="1" applyBorder="1" applyAlignment="1" applyProtection="1">
      <alignment horizontal="left" wrapText="1"/>
      <protection locked="0"/>
    </xf>
    <xf numFmtId="0" fontId="6" fillId="0" borderId="28" xfId="0" applyFont="1" applyBorder="1" applyAlignment="1" applyProtection="1">
      <alignment horizontal="left" wrapText="1"/>
      <protection locked="0"/>
    </xf>
    <xf numFmtId="0" fontId="0" fillId="0" borderId="31" xfId="0" applyBorder="1" applyAlignment="1" applyProtection="1">
      <alignment horizontal="right"/>
    </xf>
    <xf numFmtId="0" fontId="0" fillId="0" borderId="32" xfId="0" applyBorder="1" applyAlignment="1" applyProtection="1">
      <alignment horizontal="right"/>
    </xf>
    <xf numFmtId="0" fontId="0" fillId="0" borderId="29" xfId="0" applyBorder="1" applyAlignment="1" applyProtection="1">
      <alignment horizontal="right"/>
    </xf>
    <xf numFmtId="0" fontId="0" fillId="0" borderId="30" xfId="0" applyBorder="1" applyAlignment="1" applyProtection="1">
      <alignment horizontal="right"/>
    </xf>
    <xf numFmtId="0" fontId="4" fillId="0" borderId="29" xfId="0" applyFont="1" applyBorder="1" applyAlignment="1" applyProtection="1">
      <alignment horizontal="left"/>
      <protection locked="0"/>
    </xf>
    <xf numFmtId="0" fontId="4" fillId="0" borderId="30" xfId="0" applyFont="1" applyBorder="1" applyAlignment="1" applyProtection="1">
      <alignment horizontal="left"/>
      <protection locked="0"/>
    </xf>
    <xf numFmtId="0" fontId="4" fillId="0" borderId="28" xfId="0" applyFont="1" applyBorder="1" applyAlignment="1" applyProtection="1">
      <alignment horizontal="left"/>
      <protection locked="0"/>
    </xf>
    <xf numFmtId="0" fontId="6" fillId="5" borderId="12" xfId="0" applyFont="1" applyFill="1" applyBorder="1" applyAlignment="1" applyProtection="1">
      <alignment horizontal="center"/>
      <protection locked="0"/>
    </xf>
    <xf numFmtId="0" fontId="6" fillId="5" borderId="13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7" xfId="0" applyFont="1" applyFill="1" applyBorder="1" applyAlignment="1" applyProtection="1">
      <alignment horizontal="center"/>
      <protection locked="0"/>
    </xf>
    <xf numFmtId="0" fontId="6" fillId="5" borderId="8" xfId="0" applyFont="1" applyFill="1" applyBorder="1" applyAlignment="1" applyProtection="1">
      <alignment horizontal="center"/>
      <protection locked="0"/>
    </xf>
    <xf numFmtId="0" fontId="6" fillId="5" borderId="9" xfId="0" applyFont="1" applyFill="1" applyBorder="1" applyAlignment="1" applyProtection="1">
      <alignment horizontal="center"/>
      <protection locked="0"/>
    </xf>
    <xf numFmtId="0" fontId="5" fillId="5" borderId="38" xfId="0" applyFont="1" applyFill="1" applyBorder="1" applyAlignment="1" applyProtection="1">
      <alignment horizontal="center"/>
      <protection locked="0"/>
    </xf>
    <xf numFmtId="0" fontId="5" fillId="5" borderId="37" xfId="0" applyFont="1" applyFill="1" applyBorder="1" applyAlignment="1" applyProtection="1">
      <alignment horizontal="center"/>
      <protection locked="0"/>
    </xf>
    <xf numFmtId="0" fontId="5" fillId="5" borderId="39" xfId="0" applyFont="1" applyFill="1" applyBorder="1" applyAlignment="1" applyProtection="1">
      <alignment horizontal="center"/>
      <protection locked="0"/>
    </xf>
    <xf numFmtId="0" fontId="14" fillId="5" borderId="27" xfId="0" applyFont="1" applyFill="1" applyBorder="1" applyAlignment="1" applyProtection="1">
      <alignment horizontal="left"/>
      <protection locked="0"/>
    </xf>
    <xf numFmtId="0" fontId="14" fillId="5" borderId="30" xfId="0" applyFont="1" applyFill="1" applyBorder="1" applyAlignment="1" applyProtection="1">
      <alignment horizontal="left"/>
      <protection locked="0"/>
    </xf>
    <xf numFmtId="0" fontId="14" fillId="5" borderId="40" xfId="0" applyFont="1" applyFill="1" applyBorder="1" applyAlignment="1" applyProtection="1">
      <alignment horizontal="left"/>
      <protection locked="0"/>
    </xf>
    <xf numFmtId="0" fontId="6" fillId="5" borderId="27" xfId="0" applyFont="1" applyFill="1" applyBorder="1" applyAlignment="1" applyProtection="1">
      <alignment horizontal="left"/>
      <protection locked="0"/>
    </xf>
    <xf numFmtId="0" fontId="6" fillId="5" borderId="30" xfId="0" applyFont="1" applyFill="1" applyBorder="1" applyAlignment="1" applyProtection="1">
      <alignment horizontal="left"/>
      <protection locked="0"/>
    </xf>
    <xf numFmtId="0" fontId="6" fillId="5" borderId="40" xfId="0" applyFont="1" applyFill="1" applyBorder="1" applyAlignment="1" applyProtection="1">
      <alignment horizontal="left"/>
      <protection locked="0"/>
    </xf>
    <xf numFmtId="0" fontId="6" fillId="5" borderId="27" xfId="0" applyFont="1" applyFill="1" applyBorder="1" applyAlignment="1" applyProtection="1">
      <alignment horizontal="left" wrapText="1"/>
      <protection locked="0"/>
    </xf>
    <xf numFmtId="0" fontId="6" fillId="5" borderId="30" xfId="0" applyFont="1" applyFill="1" applyBorder="1" applyAlignment="1" applyProtection="1">
      <alignment horizontal="left" wrapText="1"/>
      <protection locked="0"/>
    </xf>
    <xf numFmtId="0" fontId="6" fillId="5" borderId="40" xfId="0" applyFont="1" applyFill="1" applyBorder="1" applyAlignment="1" applyProtection="1">
      <alignment horizontal="left" wrapText="1"/>
      <protection locked="0"/>
    </xf>
    <xf numFmtId="0" fontId="0" fillId="5" borderId="31" xfId="0" applyFill="1" applyBorder="1" applyAlignment="1" applyProtection="1">
      <alignment horizontal="right"/>
      <protection locked="0"/>
    </xf>
    <xf numFmtId="0" fontId="0" fillId="5" borderId="33" xfId="0" applyFill="1" applyBorder="1" applyAlignment="1" applyProtection="1">
      <alignment horizontal="right"/>
      <protection locked="0"/>
    </xf>
    <xf numFmtId="0" fontId="0" fillId="5" borderId="29" xfId="0" applyFill="1" applyBorder="1" applyAlignment="1" applyProtection="1">
      <alignment horizontal="right"/>
      <protection locked="0"/>
    </xf>
    <xf numFmtId="0" fontId="0" fillId="5" borderId="28" xfId="0" applyFill="1" applyBorder="1" applyAlignment="1" applyProtection="1">
      <alignment horizontal="right"/>
      <protection locked="0"/>
    </xf>
    <xf numFmtId="0" fontId="4" fillId="5" borderId="29" xfId="0" applyFont="1" applyFill="1" applyBorder="1" applyAlignment="1" applyProtection="1">
      <alignment horizontal="left"/>
      <protection locked="0"/>
    </xf>
    <xf numFmtId="0" fontId="4" fillId="5" borderId="30" xfId="0" applyFont="1" applyFill="1" applyBorder="1" applyAlignment="1" applyProtection="1">
      <alignment horizontal="left"/>
      <protection locked="0"/>
    </xf>
    <xf numFmtId="0" fontId="4" fillId="5" borderId="28" xfId="0" applyFont="1" applyFill="1" applyBorder="1" applyAlignment="1" applyProtection="1">
      <alignment horizontal="left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left" vertical="center"/>
      <protection locked="0"/>
    </xf>
    <xf numFmtId="0" fontId="10" fillId="0" borderId="17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11" fillId="0" borderId="19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0" fillId="0" borderId="35" xfId="0" applyFont="1" applyBorder="1" applyAlignment="1" applyProtection="1">
      <alignment horizontal="right" vertical="center"/>
      <protection locked="0"/>
    </xf>
    <xf numFmtId="0" fontId="10" fillId="0" borderId="37" xfId="0" applyFont="1" applyBorder="1" applyAlignment="1" applyProtection="1">
      <alignment horizontal="right" vertical="center"/>
      <protection locked="0"/>
    </xf>
    <xf numFmtId="0" fontId="10" fillId="0" borderId="36" xfId="0" applyFont="1" applyBorder="1" applyAlignment="1" applyProtection="1">
      <alignment horizontal="right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selection activeCell="D25" sqref="D25"/>
    </sheetView>
  </sheetViews>
  <sheetFormatPr defaultRowHeight="14.5" x14ac:dyDescent="0.35"/>
  <sheetData>
    <row r="1" spans="1:12" ht="26.15" x14ac:dyDescent="0.6">
      <c r="A1" s="113" t="s">
        <v>160</v>
      </c>
      <c r="B1" s="114"/>
      <c r="C1" s="114"/>
      <c r="D1" s="114"/>
      <c r="E1" s="115"/>
      <c r="F1" s="115"/>
      <c r="G1" s="115"/>
      <c r="H1" s="115"/>
      <c r="I1" s="115"/>
      <c r="J1" s="115"/>
      <c r="K1" s="115"/>
      <c r="L1" s="115"/>
    </row>
    <row r="2" spans="1:12" ht="18.649999999999999" x14ac:dyDescent="0.45">
      <c r="A2" s="116" t="s">
        <v>159</v>
      </c>
      <c r="B2" s="114"/>
      <c r="C2" s="114"/>
      <c r="D2" s="114"/>
      <c r="E2" s="115"/>
      <c r="F2" s="115"/>
      <c r="G2" s="115"/>
      <c r="H2" s="115"/>
      <c r="I2" s="115"/>
      <c r="J2" s="115"/>
      <c r="K2" s="115"/>
      <c r="L2" s="115"/>
    </row>
    <row r="3" spans="1:12" x14ac:dyDescent="0.3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x14ac:dyDescent="0.35">
      <c r="A4" s="117" t="s">
        <v>66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2" x14ac:dyDescent="0.35">
      <c r="A5" s="119" t="s">
        <v>161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</row>
    <row r="6" spans="1:12" x14ac:dyDescent="0.35">
      <c r="A6" s="119" t="s">
        <v>163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x14ac:dyDescent="0.35">
      <c r="A7" s="119" t="s">
        <v>162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 ht="15" x14ac:dyDescent="0.25">
      <c r="A8" s="121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12" ht="15" x14ac:dyDescent="0.25">
      <c r="A9" s="122" t="s">
        <v>67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12" ht="15" x14ac:dyDescent="0.25">
      <c r="A10" s="122" t="s">
        <v>114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</row>
    <row r="11" spans="1:12" ht="15" x14ac:dyDescent="0.25">
      <c r="A11" s="122" t="s">
        <v>115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12" ht="15" x14ac:dyDescent="0.25">
      <c r="A12" s="122" t="s">
        <v>118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</row>
    <row r="13" spans="1:12" ht="15" x14ac:dyDescent="0.25">
      <c r="A13" s="123" t="s">
        <v>119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</row>
    <row r="14" spans="1:12" ht="15" x14ac:dyDescent="0.25">
      <c r="A14" s="123" t="s">
        <v>120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12" ht="15" x14ac:dyDescent="0.25">
      <c r="A15" s="123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</row>
    <row r="16" spans="1:12" ht="15" x14ac:dyDescent="0.25">
      <c r="A16" s="124" t="s">
        <v>116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</row>
    <row r="17" spans="1:12" ht="15" x14ac:dyDescent="0.25">
      <c r="A17" s="125" t="s">
        <v>117</v>
      </c>
      <c r="B17" s="125"/>
      <c r="C17" s="125"/>
      <c r="D17" s="125"/>
      <c r="E17" s="125"/>
      <c r="F17" s="125"/>
      <c r="G17" s="115"/>
      <c r="H17" s="115"/>
      <c r="I17" s="115"/>
      <c r="J17" s="115"/>
      <c r="K17" s="115"/>
      <c r="L17" s="115"/>
    </row>
    <row r="18" spans="1:12" ht="15" x14ac:dyDescent="0.25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</row>
    <row r="19" spans="1:12" ht="15" x14ac:dyDescent="0.25">
      <c r="A19" s="117" t="s">
        <v>2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ht="15" x14ac:dyDescent="0.25">
      <c r="A20" s="122" t="s">
        <v>81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</row>
    <row r="21" spans="1:12" ht="15" x14ac:dyDescent="0.25">
      <c r="A21" s="122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</row>
    <row r="22" spans="1:12" ht="15" x14ac:dyDescent="0.25">
      <c r="A22" s="117" t="s">
        <v>68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ht="15" x14ac:dyDescent="0.25">
      <c r="A23" s="122" t="s">
        <v>69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</row>
    <row r="24" spans="1:12" ht="15" x14ac:dyDescent="0.25">
      <c r="A24" s="122" t="s">
        <v>78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</row>
    <row r="25" spans="1:12" ht="15" x14ac:dyDescent="0.25">
      <c r="A25" s="122" t="s">
        <v>113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</row>
    <row r="26" spans="1:12" ht="15" x14ac:dyDescent="0.25">
      <c r="A26" s="122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</row>
    <row r="27" spans="1:12" ht="15" x14ac:dyDescent="0.25">
      <c r="A27" s="122" t="s">
        <v>79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</row>
    <row r="28" spans="1:12" x14ac:dyDescent="0.35">
      <c r="A28" s="122" t="s">
        <v>167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</row>
    <row r="29" spans="1:12" x14ac:dyDescent="0.35">
      <c r="A29" s="122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</row>
    <row r="30" spans="1:12" x14ac:dyDescent="0.35">
      <c r="A30" s="122" t="s">
        <v>80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</row>
    <row r="31" spans="1:12" x14ac:dyDescent="0.35">
      <c r="A31" s="122" t="s">
        <v>156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</row>
    <row r="32" spans="1:12" x14ac:dyDescent="0.35">
      <c r="A32" s="122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</row>
    <row r="33" spans="1:12" x14ac:dyDescent="0.35">
      <c r="A33" s="126" t="s">
        <v>157</v>
      </c>
      <c r="B33" s="120"/>
      <c r="C33" s="120"/>
      <c r="D33" s="120"/>
      <c r="E33" s="120"/>
      <c r="F33" s="120"/>
      <c r="G33" s="120"/>
      <c r="H33" s="115"/>
      <c r="I33" s="115"/>
      <c r="J33" s="115"/>
      <c r="K33" s="115"/>
      <c r="L33" s="115"/>
    </row>
    <row r="34" spans="1:12" x14ac:dyDescent="0.35">
      <c r="A34" s="122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</row>
    <row r="35" spans="1:12" x14ac:dyDescent="0.35">
      <c r="A35" s="117" t="s">
        <v>70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</row>
    <row r="36" spans="1:12" x14ac:dyDescent="0.35">
      <c r="A36" s="122" t="s">
        <v>71</v>
      </c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</row>
    <row r="37" spans="1:12" x14ac:dyDescent="0.35">
      <c r="A37" s="122" t="s">
        <v>72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</row>
    <row r="38" spans="1:12" x14ac:dyDescent="0.35">
      <c r="A38" s="122" t="s">
        <v>73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</row>
    <row r="39" spans="1:12" x14ac:dyDescent="0.35">
      <c r="A39" s="122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</row>
    <row r="40" spans="1:12" x14ac:dyDescent="0.35">
      <c r="A40" s="122" t="s">
        <v>154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</row>
    <row r="41" spans="1:12" x14ac:dyDescent="0.35">
      <c r="A41" s="122" t="s">
        <v>155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</row>
    <row r="42" spans="1:12" x14ac:dyDescent="0.35">
      <c r="A42" s="122" t="s">
        <v>112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</row>
    <row r="43" spans="1:12" x14ac:dyDescent="0.35">
      <c r="A43" s="122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</row>
    <row r="44" spans="1:12" x14ac:dyDescent="0.35">
      <c r="A44" s="117" t="s">
        <v>74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</row>
    <row r="45" spans="1:12" x14ac:dyDescent="0.35">
      <c r="A45" s="122" t="s">
        <v>75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</row>
    <row r="46" spans="1:12" x14ac:dyDescent="0.35">
      <c r="A46" s="122" t="s">
        <v>76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</row>
    <row r="47" spans="1:12" x14ac:dyDescent="0.35">
      <c r="A47" s="122" t="s">
        <v>158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  <row r="48" spans="1:12" x14ac:dyDescent="0.35">
      <c r="A48" s="122" t="s">
        <v>77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Normal="100" workbookViewId="0">
      <selection activeCell="B22" sqref="B22"/>
    </sheetView>
  </sheetViews>
  <sheetFormatPr defaultRowHeight="14.5" x14ac:dyDescent="0.35"/>
  <cols>
    <col min="1" max="1" width="23.1796875" customWidth="1"/>
    <col min="2" max="2" width="29.81640625" customWidth="1"/>
    <col min="3" max="3" width="61.54296875" customWidth="1"/>
  </cols>
  <sheetData>
    <row r="1" spans="1:3" ht="26.15" x14ac:dyDescent="0.6">
      <c r="A1" s="99" t="s">
        <v>2</v>
      </c>
      <c r="B1" s="40"/>
      <c r="C1" s="106"/>
    </row>
    <row r="2" spans="1:3" ht="18.649999999999999" x14ac:dyDescent="0.45">
      <c r="A2" s="100" t="s">
        <v>145</v>
      </c>
      <c r="B2" s="14"/>
      <c r="C2" s="107"/>
    </row>
    <row r="3" spans="1:3" ht="26.15" x14ac:dyDescent="0.6">
      <c r="A3" s="101"/>
      <c r="B3" s="15"/>
      <c r="C3" s="108"/>
    </row>
    <row r="4" spans="1:3" ht="15.65" x14ac:dyDescent="0.35">
      <c r="A4" s="102" t="s">
        <v>10</v>
      </c>
      <c r="B4" s="16"/>
      <c r="C4" s="109" t="s">
        <v>19</v>
      </c>
    </row>
    <row r="5" spans="1:3" ht="15.65" x14ac:dyDescent="0.35">
      <c r="A5" s="103" t="s">
        <v>18</v>
      </c>
      <c r="B5" s="17"/>
      <c r="C5" s="110" t="s">
        <v>13</v>
      </c>
    </row>
    <row r="6" spans="1:3" ht="15.65" x14ac:dyDescent="0.35">
      <c r="A6" s="103" t="s">
        <v>11</v>
      </c>
      <c r="B6" s="17"/>
      <c r="C6" s="110" t="s">
        <v>14</v>
      </c>
    </row>
    <row r="7" spans="1:3" ht="15.75" x14ac:dyDescent="0.25">
      <c r="A7" s="103" t="s">
        <v>12</v>
      </c>
      <c r="B7" s="17"/>
      <c r="C7" s="110" t="s">
        <v>15</v>
      </c>
    </row>
    <row r="8" spans="1:3" ht="15.75" x14ac:dyDescent="0.25">
      <c r="A8" s="103"/>
      <c r="B8" s="16"/>
      <c r="C8" s="110"/>
    </row>
    <row r="9" spans="1:3" ht="15.75" x14ac:dyDescent="0.25">
      <c r="A9" s="104" t="s">
        <v>82</v>
      </c>
      <c r="B9" s="98"/>
      <c r="C9" s="110" t="s">
        <v>13</v>
      </c>
    </row>
    <row r="10" spans="1:3" ht="15.75" x14ac:dyDescent="0.25">
      <c r="A10" s="102"/>
      <c r="B10" s="16"/>
      <c r="C10" s="110"/>
    </row>
    <row r="11" spans="1:3" ht="31.5" x14ac:dyDescent="0.25">
      <c r="A11" s="102" t="s">
        <v>9</v>
      </c>
      <c r="B11" s="27"/>
      <c r="C11" s="111" t="s">
        <v>17</v>
      </c>
    </row>
    <row r="12" spans="1:3" ht="15.75" x14ac:dyDescent="0.25">
      <c r="A12" s="102" t="s">
        <v>3</v>
      </c>
      <c r="B12" s="27"/>
      <c r="C12" s="110" t="s">
        <v>16</v>
      </c>
    </row>
    <row r="13" spans="1:3" ht="15.75" x14ac:dyDescent="0.25">
      <c r="A13" s="102"/>
      <c r="B13" s="16"/>
      <c r="C13" s="110"/>
    </row>
    <row r="14" spans="1:3" ht="15.75" x14ac:dyDescent="0.25">
      <c r="A14" s="102" t="s">
        <v>0</v>
      </c>
      <c r="B14" s="17"/>
      <c r="C14" s="110" t="s">
        <v>8</v>
      </c>
    </row>
    <row r="15" spans="1:3" ht="15.75" x14ac:dyDescent="0.25">
      <c r="A15" s="102"/>
      <c r="B15" s="16"/>
      <c r="C15" s="110"/>
    </row>
    <row r="16" spans="1:3" ht="15.75" x14ac:dyDescent="0.25">
      <c r="A16" s="102"/>
      <c r="B16" s="16"/>
      <c r="C16" s="110"/>
    </row>
    <row r="17" spans="1:3" ht="15.75" x14ac:dyDescent="0.25">
      <c r="A17" s="102" t="s">
        <v>1</v>
      </c>
      <c r="B17" s="16"/>
      <c r="C17" s="110" t="s">
        <v>92</v>
      </c>
    </row>
    <row r="18" spans="1:3" ht="15.75" x14ac:dyDescent="0.25">
      <c r="A18" s="103" t="s">
        <v>4</v>
      </c>
      <c r="B18" s="17"/>
      <c r="C18" s="110"/>
    </row>
    <row r="19" spans="1:3" ht="15.75" x14ac:dyDescent="0.25">
      <c r="A19" s="103" t="s">
        <v>5</v>
      </c>
      <c r="B19" s="17"/>
      <c r="C19" s="110"/>
    </row>
    <row r="20" spans="1:3" ht="15.75" x14ac:dyDescent="0.25">
      <c r="A20" s="103" t="s">
        <v>6</v>
      </c>
      <c r="B20" s="98"/>
      <c r="C20" s="110"/>
    </row>
    <row r="21" spans="1:3" ht="15.75" x14ac:dyDescent="0.25">
      <c r="A21" s="102"/>
      <c r="B21" s="16"/>
      <c r="C21" s="110"/>
    </row>
    <row r="22" spans="1:3" ht="67.5" customHeight="1" thickBot="1" x14ac:dyDescent="0.3">
      <c r="A22" s="105" t="s">
        <v>7</v>
      </c>
      <c r="B22" s="41"/>
      <c r="C22" s="112" t="s">
        <v>126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workbookViewId="0">
      <selection activeCell="A9" sqref="A9:XFD9"/>
    </sheetView>
  </sheetViews>
  <sheetFormatPr defaultRowHeight="14.5" x14ac:dyDescent="0.35"/>
  <cols>
    <col min="3" max="3" width="47.81640625" style="2" customWidth="1"/>
    <col min="4" max="4" width="12.1796875" customWidth="1"/>
    <col min="5" max="5" width="8.81640625" customWidth="1"/>
    <col min="6" max="6" width="7.54296875" customWidth="1"/>
    <col min="8" max="8" width="14.81640625" customWidth="1"/>
    <col min="9" max="9" width="7.81640625" customWidth="1"/>
  </cols>
  <sheetData>
    <row r="1" spans="1:9" ht="26.15" x14ac:dyDescent="0.6">
      <c r="A1" s="237" t="s">
        <v>20</v>
      </c>
      <c r="B1" s="238"/>
      <c r="C1" s="238"/>
      <c r="D1" s="238"/>
      <c r="E1" s="238"/>
      <c r="F1" s="238"/>
      <c r="G1" s="238"/>
      <c r="H1" s="238"/>
      <c r="I1" s="239"/>
    </row>
    <row r="2" spans="1:9" ht="15.65" x14ac:dyDescent="0.35">
      <c r="A2" s="256" t="s">
        <v>136</v>
      </c>
      <c r="B2" s="257"/>
      <c r="C2" s="257"/>
      <c r="D2" s="257"/>
      <c r="E2" s="257"/>
      <c r="F2" s="257"/>
      <c r="G2" s="257"/>
      <c r="H2" s="257"/>
      <c r="I2" s="258"/>
    </row>
    <row r="3" spans="1:9" ht="15.65" x14ac:dyDescent="0.35">
      <c r="A3" s="256" t="s">
        <v>168</v>
      </c>
      <c r="B3" s="257"/>
      <c r="C3" s="257"/>
      <c r="D3" s="257"/>
      <c r="E3" s="257"/>
      <c r="F3" s="257"/>
      <c r="G3" s="257"/>
      <c r="H3" s="257"/>
      <c r="I3" s="258"/>
    </row>
    <row r="4" spans="1:9" ht="15.65" x14ac:dyDescent="0.35">
      <c r="A4" s="240" t="s">
        <v>166</v>
      </c>
      <c r="B4" s="241"/>
      <c r="C4" s="241"/>
      <c r="D4" s="241"/>
      <c r="E4" s="241"/>
      <c r="F4" s="241"/>
      <c r="G4" s="241"/>
      <c r="H4" s="241"/>
      <c r="I4" s="242"/>
    </row>
    <row r="5" spans="1:9" x14ac:dyDescent="0.35">
      <c r="A5" s="18"/>
      <c r="B5" s="18"/>
      <c r="C5" s="19"/>
      <c r="D5" s="18"/>
      <c r="E5" s="18"/>
      <c r="F5" s="18"/>
      <c r="G5" s="18"/>
      <c r="H5" s="18"/>
      <c r="I5" s="18"/>
    </row>
    <row r="6" spans="1:9" ht="18.649999999999999" x14ac:dyDescent="0.45">
      <c r="A6" s="246" t="s">
        <v>21</v>
      </c>
      <c r="B6" s="247"/>
      <c r="C6" s="247"/>
      <c r="D6" s="247"/>
      <c r="E6" s="247"/>
      <c r="F6" s="247"/>
      <c r="G6" s="247"/>
      <c r="H6" s="247"/>
      <c r="I6" s="248"/>
    </row>
    <row r="7" spans="1:9" s="3" customFormat="1" ht="45" x14ac:dyDescent="0.25">
      <c r="A7" s="11" t="s">
        <v>22</v>
      </c>
      <c r="B7" s="11" t="s">
        <v>23</v>
      </c>
      <c r="C7" s="11" t="s">
        <v>24</v>
      </c>
      <c r="D7" s="231" t="s">
        <v>44</v>
      </c>
      <c r="E7" s="11" t="s">
        <v>27</v>
      </c>
      <c r="F7" s="231" t="s">
        <v>33</v>
      </c>
      <c r="G7" s="231" t="s">
        <v>28</v>
      </c>
      <c r="H7" s="231" t="s">
        <v>43</v>
      </c>
      <c r="I7" s="231" t="s">
        <v>29</v>
      </c>
    </row>
    <row r="8" spans="1:9" s="1" customFormat="1" ht="15" x14ac:dyDescent="0.25">
      <c r="A8" s="22" t="s">
        <v>30</v>
      </c>
      <c r="B8" s="22">
        <v>501</v>
      </c>
      <c r="C8" s="23" t="s">
        <v>45</v>
      </c>
      <c r="D8" s="25"/>
      <c r="E8" s="25">
        <v>3</v>
      </c>
      <c r="F8" s="25"/>
      <c r="G8" s="25"/>
      <c r="H8" s="25"/>
      <c r="I8" s="25">
        <f>F8*H8</f>
        <v>0</v>
      </c>
    </row>
    <row r="9" spans="1:9" s="1" customFormat="1" ht="15" x14ac:dyDescent="0.25">
      <c r="A9" s="22" t="s">
        <v>30</v>
      </c>
      <c r="B9" s="22" t="s">
        <v>32</v>
      </c>
      <c r="C9" s="23" t="s">
        <v>46</v>
      </c>
      <c r="D9" s="25"/>
      <c r="E9" s="25">
        <v>2</v>
      </c>
      <c r="F9" s="25"/>
      <c r="G9" s="25"/>
      <c r="H9" s="25"/>
      <c r="I9" s="25">
        <f>F9*H9</f>
        <v>0</v>
      </c>
    </row>
    <row r="10" spans="1:9" s="1" customFormat="1" ht="15.75" x14ac:dyDescent="0.25">
      <c r="A10" s="22"/>
      <c r="B10" s="22"/>
      <c r="C10" s="22"/>
      <c r="D10" s="230" t="s">
        <v>131</v>
      </c>
      <c r="E10" s="11">
        <f>SUM(E8:E9)</f>
        <v>5</v>
      </c>
      <c r="F10" s="25">
        <f>SUM(F8:F9)</f>
        <v>0</v>
      </c>
      <c r="G10" s="25"/>
      <c r="H10" s="25"/>
      <c r="I10" s="25">
        <f>SUM(I8:I9)</f>
        <v>0</v>
      </c>
    </row>
    <row r="11" spans="1:9" ht="37.5" customHeight="1" thickBot="1" x14ac:dyDescent="0.35">
      <c r="A11" s="249" t="s">
        <v>164</v>
      </c>
      <c r="B11" s="250"/>
      <c r="C11" s="250"/>
      <c r="D11" s="250"/>
      <c r="E11" s="250"/>
      <c r="F11" s="250"/>
      <c r="G11" s="250"/>
      <c r="H11" s="250"/>
      <c r="I11" s="251"/>
    </row>
    <row r="12" spans="1:9" s="2" customFormat="1" ht="45" x14ac:dyDescent="0.25">
      <c r="A12" s="9" t="s">
        <v>22</v>
      </c>
      <c r="B12" s="9" t="s">
        <v>23</v>
      </c>
      <c r="C12" s="12" t="s">
        <v>128</v>
      </c>
      <c r="D12" s="21" t="s">
        <v>44</v>
      </c>
      <c r="E12" s="9" t="s">
        <v>27</v>
      </c>
      <c r="F12" s="21" t="s">
        <v>33</v>
      </c>
      <c r="G12" s="21" t="s">
        <v>28</v>
      </c>
      <c r="H12" s="21" t="s">
        <v>43</v>
      </c>
      <c r="I12" s="231" t="s">
        <v>29</v>
      </c>
    </row>
    <row r="13" spans="1:9" s="2" customFormat="1" ht="15" x14ac:dyDescent="0.25">
      <c r="A13" s="19" t="s">
        <v>30</v>
      </c>
      <c r="B13" s="19"/>
      <c r="C13" s="23"/>
      <c r="D13" s="26"/>
      <c r="E13" s="19"/>
      <c r="F13" s="26"/>
      <c r="G13" s="26"/>
      <c r="H13" s="26"/>
      <c r="I13" s="26">
        <f>F13*H13</f>
        <v>0</v>
      </c>
    </row>
    <row r="14" spans="1:9" s="2" customFormat="1" ht="15" x14ac:dyDescent="0.25">
      <c r="A14" s="19" t="s">
        <v>30</v>
      </c>
      <c r="B14" s="19"/>
      <c r="C14" s="23"/>
      <c r="D14" s="26"/>
      <c r="E14" s="19"/>
      <c r="F14" s="26"/>
      <c r="G14" s="26"/>
      <c r="H14" s="26"/>
      <c r="I14" s="26">
        <f t="shared" ref="I14:I16" si="0">F14*H14</f>
        <v>0</v>
      </c>
    </row>
    <row r="15" spans="1:9" s="2" customFormat="1" ht="15" x14ac:dyDescent="0.25">
      <c r="A15" s="19" t="s">
        <v>30</v>
      </c>
      <c r="B15" s="19"/>
      <c r="C15" s="23"/>
      <c r="D15" s="26"/>
      <c r="E15" s="19"/>
      <c r="F15" s="26"/>
      <c r="G15" s="26"/>
      <c r="H15" s="26"/>
      <c r="I15" s="26">
        <f t="shared" si="0"/>
        <v>0</v>
      </c>
    </row>
    <row r="16" spans="1:9" s="2" customFormat="1" ht="15" x14ac:dyDescent="0.25">
      <c r="A16" s="19" t="s">
        <v>30</v>
      </c>
      <c r="B16" s="19"/>
      <c r="C16" s="23"/>
      <c r="D16" s="26"/>
      <c r="E16" s="19"/>
      <c r="F16" s="26"/>
      <c r="G16" s="26"/>
      <c r="H16" s="26"/>
      <c r="I16" s="26">
        <f t="shared" si="0"/>
        <v>0</v>
      </c>
    </row>
    <row r="17" spans="1:9" s="2" customFormat="1" ht="15" x14ac:dyDescent="0.25">
      <c r="A17" s="19" t="s">
        <v>30</v>
      </c>
      <c r="B17" s="19"/>
      <c r="C17" s="23"/>
      <c r="D17" s="26"/>
      <c r="E17" s="19"/>
      <c r="F17" s="26"/>
      <c r="G17" s="26"/>
      <c r="H17" s="26"/>
      <c r="I17" s="26">
        <f t="shared" ref="I17" si="1">F17*H17</f>
        <v>0</v>
      </c>
    </row>
    <row r="18" spans="1:9" s="2" customFormat="1" ht="15.75" thickBot="1" x14ac:dyDescent="0.3">
      <c r="A18" s="76"/>
      <c r="B18" s="78"/>
      <c r="C18" s="252" t="s">
        <v>138</v>
      </c>
      <c r="D18" s="253"/>
      <c r="E18" s="26">
        <f>E13+E14+E15+E16+E17</f>
        <v>0</v>
      </c>
      <c r="F18" s="26">
        <f>SUM(F13:F17)</f>
        <v>0</v>
      </c>
      <c r="G18" s="26"/>
      <c r="H18" s="26"/>
      <c r="I18" s="26">
        <f>SUM(I13:I17)</f>
        <v>0</v>
      </c>
    </row>
    <row r="19" spans="1:9" s="2" customFormat="1" ht="45" x14ac:dyDescent="0.25">
      <c r="A19" s="11" t="s">
        <v>22</v>
      </c>
      <c r="B19" s="11" t="s">
        <v>23</v>
      </c>
      <c r="C19" s="235" t="s">
        <v>129</v>
      </c>
      <c r="D19" s="236" t="s">
        <v>44</v>
      </c>
      <c r="E19" s="11" t="s">
        <v>27</v>
      </c>
      <c r="F19" s="231" t="s">
        <v>33</v>
      </c>
      <c r="G19" s="231" t="s">
        <v>28</v>
      </c>
      <c r="H19" s="231" t="s">
        <v>43</v>
      </c>
      <c r="I19" s="231" t="s">
        <v>29</v>
      </c>
    </row>
    <row r="20" spans="1:9" s="2" customFormat="1" x14ac:dyDescent="0.35">
      <c r="A20" s="19" t="s">
        <v>30</v>
      </c>
      <c r="B20" s="19"/>
      <c r="C20" s="23"/>
      <c r="D20" s="26"/>
      <c r="E20" s="19"/>
      <c r="F20" s="26"/>
      <c r="G20" s="26"/>
      <c r="H20" s="26"/>
      <c r="I20" s="26">
        <f>F20*H20</f>
        <v>0</v>
      </c>
    </row>
    <row r="21" spans="1:9" s="2" customFormat="1" x14ac:dyDescent="0.35">
      <c r="A21" s="19" t="s">
        <v>30</v>
      </c>
      <c r="B21" s="19"/>
      <c r="C21" s="23"/>
      <c r="D21" s="26"/>
      <c r="E21" s="19"/>
      <c r="F21" s="26"/>
      <c r="G21" s="26"/>
      <c r="H21" s="26"/>
      <c r="I21" s="26">
        <f t="shared" ref="I21:I24" si="2">F21*H21</f>
        <v>0</v>
      </c>
    </row>
    <row r="22" spans="1:9" s="2" customFormat="1" x14ac:dyDescent="0.35">
      <c r="A22" s="19" t="s">
        <v>30</v>
      </c>
      <c r="B22" s="19"/>
      <c r="C22" s="23"/>
      <c r="D22" s="26"/>
      <c r="E22" s="19"/>
      <c r="F22" s="26"/>
      <c r="G22" s="26"/>
      <c r="H22" s="26"/>
      <c r="I22" s="26">
        <f t="shared" si="2"/>
        <v>0</v>
      </c>
    </row>
    <row r="23" spans="1:9" s="2" customFormat="1" x14ac:dyDescent="0.35">
      <c r="A23" s="19" t="s">
        <v>30</v>
      </c>
      <c r="B23" s="19"/>
      <c r="C23" s="23"/>
      <c r="D23" s="26"/>
      <c r="E23" s="19"/>
      <c r="F23" s="26"/>
      <c r="G23" s="26"/>
      <c r="H23" s="26"/>
      <c r="I23" s="26">
        <f t="shared" si="2"/>
        <v>0</v>
      </c>
    </row>
    <row r="24" spans="1:9" s="2" customFormat="1" x14ac:dyDescent="0.35">
      <c r="A24" s="19" t="s">
        <v>30</v>
      </c>
      <c r="B24" s="19"/>
      <c r="C24" s="23"/>
      <c r="D24" s="26"/>
      <c r="E24" s="19"/>
      <c r="F24" s="26"/>
      <c r="G24" s="26"/>
      <c r="H24" s="26"/>
      <c r="I24" s="26">
        <f t="shared" si="2"/>
        <v>0</v>
      </c>
    </row>
    <row r="25" spans="1:9" s="2" customFormat="1" x14ac:dyDescent="0.35">
      <c r="A25" s="76"/>
      <c r="B25" s="77"/>
      <c r="C25" s="254" t="s">
        <v>138</v>
      </c>
      <c r="D25" s="255"/>
      <c r="E25" s="26">
        <f>E20+E21+E22+E23+E24</f>
        <v>0</v>
      </c>
      <c r="F25" s="26">
        <f>SUM(F20:F24)</f>
        <v>0</v>
      </c>
      <c r="G25" s="26"/>
      <c r="H25" s="26"/>
      <c r="I25" s="26">
        <f>SUM(I20:I24)</f>
        <v>0</v>
      </c>
    </row>
    <row r="26" spans="1:9" s="2" customFormat="1" ht="15.5" x14ac:dyDescent="0.35">
      <c r="A26" s="19"/>
      <c r="B26" s="19"/>
      <c r="C26" s="234"/>
      <c r="D26" s="230" t="s">
        <v>130</v>
      </c>
      <c r="E26" s="11">
        <f>E18+E25</f>
        <v>0</v>
      </c>
      <c r="F26" s="11">
        <f>F18+F25</f>
        <v>0</v>
      </c>
      <c r="G26" s="19"/>
      <c r="H26" s="19"/>
      <c r="I26" s="26">
        <f>I18+I25</f>
        <v>0</v>
      </c>
    </row>
    <row r="27" spans="1:9" x14ac:dyDescent="0.35">
      <c r="A27" s="19"/>
      <c r="B27" s="19"/>
      <c r="C27" s="19"/>
      <c r="D27" s="19"/>
      <c r="E27" s="19"/>
      <c r="F27" s="19"/>
      <c r="G27" s="19"/>
      <c r="H27" s="19"/>
      <c r="I27" s="19"/>
    </row>
    <row r="28" spans="1:9" s="2" customFormat="1" ht="16" customHeight="1" x14ac:dyDescent="0.45">
      <c r="A28" s="233" t="s">
        <v>25</v>
      </c>
      <c r="B28" s="18"/>
      <c r="C28" s="19"/>
      <c r="D28" s="18"/>
      <c r="E28" s="18"/>
      <c r="F28" s="18"/>
      <c r="G28" s="18"/>
      <c r="H28" s="18"/>
      <c r="I28" s="18"/>
    </row>
    <row r="29" spans="1:9" s="2" customFormat="1" ht="43.5" x14ac:dyDescent="0.35">
      <c r="A29" s="11" t="s">
        <v>22</v>
      </c>
      <c r="B29" s="11" t="s">
        <v>23</v>
      </c>
      <c r="C29" s="11" t="s">
        <v>24</v>
      </c>
      <c r="D29" s="231" t="s">
        <v>44</v>
      </c>
      <c r="E29" s="11" t="s">
        <v>27</v>
      </c>
      <c r="F29" s="231" t="s">
        <v>33</v>
      </c>
      <c r="G29" s="231" t="s">
        <v>28</v>
      </c>
      <c r="H29" s="231" t="s">
        <v>43</v>
      </c>
      <c r="I29" s="231" t="s">
        <v>29</v>
      </c>
    </row>
    <row r="30" spans="1:9" s="2" customFormat="1" x14ac:dyDescent="0.35">
      <c r="A30" s="26" t="s">
        <v>30</v>
      </c>
      <c r="B30" s="26">
        <v>600</v>
      </c>
      <c r="C30" s="26" t="s">
        <v>48</v>
      </c>
      <c r="D30" s="26"/>
      <c r="E30" s="26">
        <v>1</v>
      </c>
      <c r="F30" s="26"/>
      <c r="G30" s="26"/>
      <c r="H30" s="26"/>
      <c r="I30" s="26">
        <f>F30*H30</f>
        <v>0</v>
      </c>
    </row>
    <row r="31" spans="1:9" s="2" customFormat="1" x14ac:dyDescent="0.35">
      <c r="A31" s="26" t="s">
        <v>30</v>
      </c>
      <c r="B31" s="26">
        <v>694</v>
      </c>
      <c r="C31" s="26" t="s">
        <v>47</v>
      </c>
      <c r="D31" s="26"/>
      <c r="E31" s="26">
        <v>1</v>
      </c>
      <c r="F31" s="26"/>
      <c r="G31" s="26"/>
      <c r="H31" s="26"/>
      <c r="I31" s="26">
        <f t="shared" ref="I31:I35" si="3">F31*H31</f>
        <v>0</v>
      </c>
    </row>
    <row r="32" spans="1:9" s="2" customFormat="1" x14ac:dyDescent="0.35">
      <c r="A32" s="26" t="s">
        <v>30</v>
      </c>
      <c r="B32" s="26">
        <v>694</v>
      </c>
      <c r="C32" s="26" t="s">
        <v>47</v>
      </c>
      <c r="D32" s="26"/>
      <c r="E32" s="26">
        <v>1</v>
      </c>
      <c r="F32" s="26"/>
      <c r="G32" s="26"/>
      <c r="H32" s="26"/>
      <c r="I32" s="26">
        <f t="shared" si="3"/>
        <v>0</v>
      </c>
    </row>
    <row r="33" spans="1:9" s="2" customFormat="1" x14ac:dyDescent="0.35">
      <c r="A33" s="26" t="s">
        <v>30</v>
      </c>
      <c r="B33" s="26">
        <v>694</v>
      </c>
      <c r="C33" s="26" t="s">
        <v>47</v>
      </c>
      <c r="D33" s="26"/>
      <c r="E33" s="26">
        <v>1</v>
      </c>
      <c r="F33" s="26"/>
      <c r="G33" s="26"/>
      <c r="H33" s="26"/>
      <c r="I33" s="26">
        <f t="shared" si="3"/>
        <v>0</v>
      </c>
    </row>
    <row r="34" spans="1:9" s="2" customFormat="1" x14ac:dyDescent="0.35">
      <c r="A34" s="26" t="s">
        <v>30</v>
      </c>
      <c r="B34" s="26">
        <v>694</v>
      </c>
      <c r="C34" s="26" t="s">
        <v>47</v>
      </c>
      <c r="D34" s="26"/>
      <c r="E34" s="26">
        <v>1</v>
      </c>
      <c r="F34" s="26"/>
      <c r="G34" s="26"/>
      <c r="H34" s="26"/>
      <c r="I34" s="26">
        <f t="shared" si="3"/>
        <v>0</v>
      </c>
    </row>
    <row r="35" spans="1:9" s="2" customFormat="1" x14ac:dyDescent="0.35">
      <c r="A35" s="26" t="s">
        <v>30</v>
      </c>
      <c r="B35" s="26">
        <v>694</v>
      </c>
      <c r="C35" s="26" t="s">
        <v>47</v>
      </c>
      <c r="D35" s="26"/>
      <c r="E35" s="26">
        <v>1</v>
      </c>
      <c r="F35" s="26"/>
      <c r="G35" s="26"/>
      <c r="H35" s="26"/>
      <c r="I35" s="26">
        <f t="shared" si="3"/>
        <v>0</v>
      </c>
    </row>
    <row r="36" spans="1:9" s="2" customFormat="1" ht="15.5" x14ac:dyDescent="0.35">
      <c r="A36" s="19"/>
      <c r="B36" s="19"/>
      <c r="C36" s="19"/>
      <c r="D36" s="230" t="s">
        <v>132</v>
      </c>
      <c r="E36" s="11">
        <f>SUM(E30:E35)</f>
        <v>6</v>
      </c>
      <c r="F36" s="11">
        <f>SUM(F30:F35)</f>
        <v>0</v>
      </c>
      <c r="G36" s="26"/>
      <c r="H36" s="26"/>
      <c r="I36" s="26">
        <f>SUM(I30:I35)</f>
        <v>0</v>
      </c>
    </row>
    <row r="37" spans="1:9" x14ac:dyDescent="0.35">
      <c r="A37" s="19"/>
      <c r="B37" s="19"/>
      <c r="C37" s="19"/>
      <c r="D37" s="19"/>
      <c r="E37" s="19"/>
      <c r="F37" s="19"/>
      <c r="G37" s="19"/>
      <c r="H37" s="19"/>
      <c r="I37" s="19"/>
    </row>
    <row r="38" spans="1:9" s="2" customFormat="1" ht="17.149999999999999" customHeight="1" x14ac:dyDescent="0.45">
      <c r="A38" s="20" t="s">
        <v>26</v>
      </c>
      <c r="B38" s="18"/>
      <c r="C38" s="19"/>
      <c r="D38" s="18"/>
      <c r="E38" s="18"/>
      <c r="F38" s="18"/>
      <c r="G38" s="18"/>
      <c r="H38" s="18"/>
      <c r="I38" s="18"/>
    </row>
    <row r="39" spans="1:9" s="2" customFormat="1" ht="43.5" x14ac:dyDescent="0.35">
      <c r="A39" s="9" t="s">
        <v>22</v>
      </c>
      <c r="B39" s="9" t="s">
        <v>23</v>
      </c>
      <c r="C39" s="9" t="s">
        <v>24</v>
      </c>
      <c r="D39" s="21" t="s">
        <v>44</v>
      </c>
      <c r="E39" s="9" t="s">
        <v>27</v>
      </c>
      <c r="F39" s="21" t="s">
        <v>33</v>
      </c>
      <c r="G39" s="21" t="s">
        <v>28</v>
      </c>
      <c r="H39" s="21" t="s">
        <v>43</v>
      </c>
      <c r="I39" s="21" t="s">
        <v>29</v>
      </c>
    </row>
    <row r="40" spans="1:9" s="2" customFormat="1" x14ac:dyDescent="0.35">
      <c r="A40" s="19" t="s">
        <v>30</v>
      </c>
      <c r="B40" s="19">
        <v>696</v>
      </c>
      <c r="C40" s="19" t="s">
        <v>31</v>
      </c>
      <c r="D40" s="26"/>
      <c r="E40" s="26">
        <v>3</v>
      </c>
      <c r="F40" s="26"/>
      <c r="G40" s="26"/>
      <c r="H40" s="26">
        <v>4</v>
      </c>
      <c r="I40" s="26">
        <f>F40*H40</f>
        <v>0</v>
      </c>
    </row>
    <row r="41" spans="1:9" s="2" customFormat="1" ht="15.5" x14ac:dyDescent="0.35">
      <c r="A41" s="19"/>
      <c r="B41" s="19"/>
      <c r="C41" s="19"/>
      <c r="D41" s="230" t="s">
        <v>133</v>
      </c>
      <c r="E41" s="11">
        <f>E40</f>
        <v>3</v>
      </c>
      <c r="F41" s="26">
        <f>F40</f>
        <v>0</v>
      </c>
      <c r="G41" s="19"/>
      <c r="H41" s="19"/>
      <c r="I41" s="26">
        <f>I40</f>
        <v>0</v>
      </c>
    </row>
    <row r="42" spans="1:9" s="2" customFormat="1" ht="15.5" x14ac:dyDescent="0.35">
      <c r="A42" s="19"/>
      <c r="B42" s="19"/>
      <c r="C42" s="19"/>
      <c r="D42" s="230" t="s">
        <v>34</v>
      </c>
      <c r="E42" s="11">
        <f>E10+E26+E36+E41</f>
        <v>14</v>
      </c>
      <c r="F42" s="11">
        <f>F10+F26+F36+F41</f>
        <v>0</v>
      </c>
      <c r="G42" s="19"/>
      <c r="H42" s="232" t="s">
        <v>49</v>
      </c>
      <c r="I42" s="26">
        <f>I10+I26+I36+I41</f>
        <v>0</v>
      </c>
    </row>
    <row r="43" spans="1:9" ht="16" thickBot="1" x14ac:dyDescent="0.4">
      <c r="A43" s="19"/>
      <c r="B43" s="19"/>
      <c r="C43" s="19"/>
      <c r="D43" s="38"/>
      <c r="E43" s="38"/>
      <c r="F43" s="38"/>
      <c r="G43" s="38"/>
      <c r="H43" s="39" t="s">
        <v>35</v>
      </c>
      <c r="I43" s="75" t="e">
        <f>I42/F42</f>
        <v>#DIV/0!</v>
      </c>
    </row>
    <row r="44" spans="1:9" ht="19" thickBot="1" x14ac:dyDescent="0.5">
      <c r="A44" s="13"/>
      <c r="B44" s="13"/>
      <c r="C44" s="24"/>
      <c r="D44" s="243" t="s">
        <v>144</v>
      </c>
      <c r="E44" s="244"/>
      <c r="F44" s="244"/>
      <c r="G44" s="244"/>
      <c r="H44" s="245"/>
      <c r="I44" s="74">
        <f>F42</f>
        <v>0</v>
      </c>
    </row>
    <row r="45" spans="1:9" s="2" customFormat="1" ht="19" thickBot="1" x14ac:dyDescent="0.5">
      <c r="A45" s="13"/>
      <c r="B45" s="13"/>
      <c r="C45" s="243" t="s">
        <v>19</v>
      </c>
      <c r="D45" s="244"/>
      <c r="E45" s="245"/>
      <c r="F45" s="13"/>
      <c r="G45" s="13"/>
      <c r="H45" s="13"/>
      <c r="I45" s="13"/>
    </row>
    <row r="46" spans="1:9" ht="43.5" x14ac:dyDescent="0.35">
      <c r="A46" s="13"/>
      <c r="B46" s="13"/>
      <c r="C46" s="28" t="s">
        <v>111</v>
      </c>
      <c r="D46" s="36" t="s">
        <v>50</v>
      </c>
      <c r="E46" s="37" t="s">
        <v>51</v>
      </c>
      <c r="F46" s="13"/>
      <c r="G46" s="13"/>
      <c r="H46" s="13"/>
      <c r="I46" s="13"/>
    </row>
    <row r="47" spans="1:9" x14ac:dyDescent="0.35">
      <c r="A47" s="13"/>
      <c r="B47" s="13"/>
      <c r="C47" s="29"/>
      <c r="D47" s="9" t="s">
        <v>52</v>
      </c>
      <c r="E47" s="33">
        <v>4</v>
      </c>
      <c r="F47" s="13"/>
      <c r="G47" s="13"/>
      <c r="H47" s="13"/>
      <c r="I47" s="13"/>
    </row>
    <row r="48" spans="1:9" x14ac:dyDescent="0.35">
      <c r="A48" s="13"/>
      <c r="B48" s="13"/>
      <c r="C48" s="30" t="s">
        <v>140</v>
      </c>
      <c r="D48" s="9" t="s">
        <v>53</v>
      </c>
      <c r="E48" s="33">
        <v>3.7</v>
      </c>
      <c r="F48" s="13"/>
      <c r="G48" s="13"/>
      <c r="H48" s="13"/>
      <c r="I48" s="13"/>
    </row>
    <row r="49" spans="1:10" x14ac:dyDescent="0.35">
      <c r="A49" s="13"/>
      <c r="B49" s="13"/>
      <c r="C49" s="29"/>
      <c r="D49" s="9" t="s">
        <v>54</v>
      </c>
      <c r="E49" s="33">
        <v>3.3</v>
      </c>
      <c r="F49" s="13"/>
      <c r="G49" s="13"/>
      <c r="H49" s="13"/>
      <c r="I49" s="13"/>
    </row>
    <row r="50" spans="1:10" x14ac:dyDescent="0.35">
      <c r="A50" s="13"/>
      <c r="B50" s="13"/>
      <c r="C50" s="29"/>
      <c r="D50" s="9" t="s">
        <v>55</v>
      </c>
      <c r="E50" s="33">
        <v>3</v>
      </c>
      <c r="F50" s="13"/>
      <c r="G50" s="13"/>
      <c r="H50" s="13"/>
      <c r="I50" s="13"/>
    </row>
    <row r="51" spans="1:10" x14ac:dyDescent="0.35">
      <c r="A51" s="13"/>
      <c r="B51" s="13"/>
      <c r="C51" s="29"/>
      <c r="D51" s="9" t="s">
        <v>56</v>
      </c>
      <c r="E51" s="33">
        <v>2.7</v>
      </c>
      <c r="F51" s="13"/>
      <c r="G51" s="13"/>
      <c r="H51" s="13"/>
      <c r="I51" s="13"/>
    </row>
    <row r="52" spans="1:10" x14ac:dyDescent="0.35">
      <c r="A52" s="13"/>
      <c r="B52" s="13"/>
      <c r="C52" s="29"/>
      <c r="D52" s="9" t="s">
        <v>57</v>
      </c>
      <c r="E52" s="33">
        <v>2.2999999999999998</v>
      </c>
      <c r="F52" s="13"/>
      <c r="G52" s="13"/>
      <c r="H52" s="13"/>
      <c r="I52" s="13"/>
    </row>
    <row r="53" spans="1:10" x14ac:dyDescent="0.35">
      <c r="A53" s="13"/>
      <c r="B53" s="13"/>
      <c r="C53" s="29"/>
      <c r="D53" s="9" t="s">
        <v>58</v>
      </c>
      <c r="E53" s="33">
        <v>2</v>
      </c>
      <c r="F53" s="13"/>
      <c r="G53" s="13"/>
      <c r="H53" s="13"/>
      <c r="I53" s="13"/>
    </row>
    <row r="54" spans="1:10" x14ac:dyDescent="0.35">
      <c r="A54" s="13"/>
      <c r="B54" s="13"/>
      <c r="C54" s="29"/>
      <c r="D54" s="9" t="s">
        <v>59</v>
      </c>
      <c r="E54" s="33">
        <v>1.7</v>
      </c>
      <c r="F54" s="13"/>
      <c r="G54" s="13"/>
      <c r="H54" s="13"/>
      <c r="I54" s="13"/>
    </row>
    <row r="55" spans="1:10" ht="15.5" x14ac:dyDescent="0.35">
      <c r="A55" s="13"/>
      <c r="B55" s="13"/>
      <c r="C55" s="32" t="s">
        <v>141</v>
      </c>
      <c r="D55" s="9" t="s">
        <v>60</v>
      </c>
      <c r="E55" s="33">
        <v>1.3</v>
      </c>
      <c r="F55" s="13"/>
      <c r="G55" s="13"/>
      <c r="H55" s="13"/>
      <c r="I55" s="13"/>
    </row>
    <row r="56" spans="1:10" ht="15.5" x14ac:dyDescent="0.35">
      <c r="A56" s="13"/>
      <c r="B56" s="13"/>
      <c r="C56" s="32" t="s">
        <v>143</v>
      </c>
      <c r="D56" s="9" t="s">
        <v>61</v>
      </c>
      <c r="E56" s="33">
        <v>1</v>
      </c>
      <c r="F56" s="13"/>
      <c r="G56" s="13"/>
      <c r="H56" s="13"/>
      <c r="I56" s="13"/>
      <c r="J56" s="7"/>
    </row>
    <row r="57" spans="1:10" ht="15.5" x14ac:dyDescent="0.35">
      <c r="A57" s="13"/>
      <c r="B57" s="13"/>
      <c r="C57" s="71" t="s">
        <v>142</v>
      </c>
      <c r="D57" s="9" t="s">
        <v>62</v>
      </c>
      <c r="E57" s="33">
        <v>0.7</v>
      </c>
      <c r="F57" s="13"/>
      <c r="G57" s="13"/>
      <c r="H57" s="13"/>
      <c r="I57" s="13"/>
    </row>
    <row r="58" spans="1:10" x14ac:dyDescent="0.35">
      <c r="A58" s="13"/>
      <c r="B58" s="13"/>
      <c r="C58" s="31"/>
      <c r="D58" s="9" t="s">
        <v>63</v>
      </c>
      <c r="E58" s="33">
        <v>0</v>
      </c>
      <c r="F58" s="13"/>
      <c r="G58" s="13"/>
      <c r="H58" s="13"/>
      <c r="I58" s="13"/>
    </row>
    <row r="59" spans="1:10" ht="15.5" x14ac:dyDescent="0.35">
      <c r="A59" s="13"/>
      <c r="B59" s="13"/>
      <c r="C59" s="73" t="s">
        <v>153</v>
      </c>
      <c r="D59" s="9" t="s">
        <v>64</v>
      </c>
      <c r="E59" s="33">
        <v>0</v>
      </c>
      <c r="F59" s="13"/>
      <c r="G59" s="13"/>
      <c r="H59" s="13"/>
      <c r="I59" s="13"/>
    </row>
    <row r="60" spans="1:10" ht="15" thickBot="1" x14ac:dyDescent="0.4">
      <c r="A60" s="13"/>
      <c r="B60" s="13"/>
      <c r="C60" s="72"/>
      <c r="D60" s="34" t="s">
        <v>65</v>
      </c>
      <c r="E60" s="35">
        <v>0</v>
      </c>
      <c r="F60" s="13"/>
      <c r="G60" s="13"/>
      <c r="H60" s="13"/>
      <c r="I60" s="13"/>
    </row>
    <row r="61" spans="1:10" x14ac:dyDescent="0.35">
      <c r="A61" s="13"/>
      <c r="B61" s="13"/>
      <c r="D61" s="24"/>
      <c r="E61" s="24"/>
      <c r="F61" s="13"/>
      <c r="G61" s="13"/>
      <c r="H61" s="13"/>
      <c r="I61" s="13"/>
    </row>
    <row r="62" spans="1:10" x14ac:dyDescent="0.35">
      <c r="D62" s="2"/>
      <c r="E62" s="2"/>
    </row>
    <row r="63" spans="1:10" x14ac:dyDescent="0.35">
      <c r="D63" s="2"/>
      <c r="E63" s="2"/>
    </row>
    <row r="64" spans="1:10" x14ac:dyDescent="0.35">
      <c r="D64" s="2"/>
      <c r="E64" s="2"/>
    </row>
    <row r="65" spans="4:5" x14ac:dyDescent="0.35">
      <c r="D65" s="2"/>
      <c r="E65" s="2"/>
    </row>
    <row r="66" spans="4:5" x14ac:dyDescent="0.35">
      <c r="D66" s="2"/>
      <c r="E66" s="2"/>
    </row>
  </sheetData>
  <mergeCells count="10">
    <mergeCell ref="A1:I1"/>
    <mergeCell ref="A4:I4"/>
    <mergeCell ref="C45:E45"/>
    <mergeCell ref="D44:H44"/>
    <mergeCell ref="A6:I6"/>
    <mergeCell ref="A11:I11"/>
    <mergeCell ref="C18:D18"/>
    <mergeCell ref="C25:D25"/>
    <mergeCell ref="A2:I2"/>
    <mergeCell ref="A3:I3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workbookViewId="0">
      <selection activeCell="C14" sqref="C14"/>
    </sheetView>
  </sheetViews>
  <sheetFormatPr defaultRowHeight="14.5" x14ac:dyDescent="0.35"/>
  <cols>
    <col min="3" max="3" width="47.81640625" style="2" customWidth="1"/>
    <col min="4" max="4" width="12.1796875" customWidth="1"/>
    <col min="5" max="5" width="8.81640625" customWidth="1"/>
    <col min="6" max="6" width="7.54296875" customWidth="1"/>
    <col min="8" max="8" width="14.81640625" customWidth="1"/>
    <col min="9" max="9" width="7.81640625" customWidth="1"/>
  </cols>
  <sheetData>
    <row r="1" spans="1:9" ht="26.15" x14ac:dyDescent="0.6">
      <c r="A1" s="265" t="s">
        <v>152</v>
      </c>
      <c r="B1" s="266"/>
      <c r="C1" s="266"/>
      <c r="D1" s="266"/>
      <c r="E1" s="266"/>
      <c r="F1" s="266"/>
      <c r="G1" s="266"/>
      <c r="H1" s="266"/>
      <c r="I1" s="267"/>
    </row>
    <row r="2" spans="1:9" ht="15.65" x14ac:dyDescent="0.35">
      <c r="A2" s="80" t="s">
        <v>136</v>
      </c>
      <c r="B2" s="42"/>
      <c r="C2" s="43"/>
      <c r="D2" s="44"/>
      <c r="E2" s="44"/>
      <c r="F2" s="44"/>
      <c r="G2" s="44"/>
      <c r="H2" s="44"/>
      <c r="I2" s="81"/>
    </row>
    <row r="3" spans="1:9" ht="15.65" x14ac:dyDescent="0.35">
      <c r="A3" s="281" t="s">
        <v>165</v>
      </c>
      <c r="B3" s="282"/>
      <c r="C3" s="282"/>
      <c r="D3" s="282"/>
      <c r="E3" s="282"/>
      <c r="F3" s="282"/>
      <c r="G3" s="282"/>
      <c r="H3" s="282"/>
      <c r="I3" s="283"/>
    </row>
    <row r="4" spans="1:9" ht="15.65" x14ac:dyDescent="0.35">
      <c r="A4" s="268" t="s">
        <v>166</v>
      </c>
      <c r="B4" s="269"/>
      <c r="C4" s="269"/>
      <c r="D4" s="269"/>
      <c r="E4" s="269"/>
      <c r="F4" s="269"/>
      <c r="G4" s="269"/>
      <c r="H4" s="269"/>
      <c r="I4" s="270"/>
    </row>
    <row r="5" spans="1:9" x14ac:dyDescent="0.35">
      <c r="A5" s="82"/>
      <c r="B5" s="45"/>
      <c r="C5" s="46"/>
      <c r="D5" s="45"/>
      <c r="E5" s="45"/>
      <c r="F5" s="45"/>
      <c r="G5" s="45"/>
      <c r="H5" s="45"/>
      <c r="I5" s="83"/>
    </row>
    <row r="6" spans="1:9" ht="18.649999999999999" x14ac:dyDescent="0.45">
      <c r="A6" s="271" t="s">
        <v>21</v>
      </c>
      <c r="B6" s="272"/>
      <c r="C6" s="272"/>
      <c r="D6" s="272"/>
      <c r="E6" s="272"/>
      <c r="F6" s="272"/>
      <c r="G6" s="272"/>
      <c r="H6" s="272"/>
      <c r="I6" s="273"/>
    </row>
    <row r="7" spans="1:9" s="3" customFormat="1" ht="45" x14ac:dyDescent="0.25">
      <c r="A7" s="84" t="s">
        <v>22</v>
      </c>
      <c r="B7" s="47" t="s">
        <v>23</v>
      </c>
      <c r="C7" s="47" t="s">
        <v>24</v>
      </c>
      <c r="D7" s="48" t="s">
        <v>44</v>
      </c>
      <c r="E7" s="47" t="s">
        <v>27</v>
      </c>
      <c r="F7" s="48" t="s">
        <v>33</v>
      </c>
      <c r="G7" s="48" t="s">
        <v>28</v>
      </c>
      <c r="H7" s="48" t="s">
        <v>43</v>
      </c>
      <c r="I7" s="85" t="s">
        <v>29</v>
      </c>
    </row>
    <row r="8" spans="1:9" s="1" customFormat="1" ht="15" x14ac:dyDescent="0.25">
      <c r="A8" s="86" t="s">
        <v>30</v>
      </c>
      <c r="B8" s="49">
        <v>501</v>
      </c>
      <c r="C8" s="49" t="s">
        <v>45</v>
      </c>
      <c r="D8" s="50" t="s">
        <v>147</v>
      </c>
      <c r="E8" s="49">
        <v>3</v>
      </c>
      <c r="F8" s="50">
        <v>3</v>
      </c>
      <c r="G8" s="50" t="s">
        <v>58</v>
      </c>
      <c r="H8" s="50">
        <v>2</v>
      </c>
      <c r="I8" s="87">
        <f>F8*H8</f>
        <v>6</v>
      </c>
    </row>
    <row r="9" spans="1:9" s="1" customFormat="1" ht="15" x14ac:dyDescent="0.25">
      <c r="A9" s="86" t="s">
        <v>30</v>
      </c>
      <c r="B9" s="49" t="s">
        <v>32</v>
      </c>
      <c r="C9" s="49" t="s">
        <v>46</v>
      </c>
      <c r="D9" s="50" t="s">
        <v>147</v>
      </c>
      <c r="E9" s="49">
        <v>2</v>
      </c>
      <c r="F9" s="50">
        <v>2</v>
      </c>
      <c r="G9" s="50" t="s">
        <v>54</v>
      </c>
      <c r="H9" s="50">
        <v>3.3</v>
      </c>
      <c r="I9" s="87">
        <f>F9*H9</f>
        <v>6.6</v>
      </c>
    </row>
    <row r="10" spans="1:9" s="1" customFormat="1" ht="15.75" x14ac:dyDescent="0.25">
      <c r="A10" s="86"/>
      <c r="B10" s="49"/>
      <c r="C10" s="49"/>
      <c r="D10" s="51" t="s">
        <v>131</v>
      </c>
      <c r="E10" s="47">
        <f>SUM(E8:E9)</f>
        <v>5</v>
      </c>
      <c r="F10" s="50">
        <f>SUM(F8:F9)</f>
        <v>5</v>
      </c>
      <c r="G10" s="49"/>
      <c r="H10" s="49"/>
      <c r="I10" s="87">
        <f>SUM(I8:I9)</f>
        <v>12.6</v>
      </c>
    </row>
    <row r="11" spans="1:9" ht="37.5" customHeight="1" thickBot="1" x14ac:dyDescent="0.35">
      <c r="A11" s="274" t="s">
        <v>164</v>
      </c>
      <c r="B11" s="275"/>
      <c r="C11" s="275"/>
      <c r="D11" s="275"/>
      <c r="E11" s="275"/>
      <c r="F11" s="275"/>
      <c r="G11" s="275"/>
      <c r="H11" s="275"/>
      <c r="I11" s="276"/>
    </row>
    <row r="12" spans="1:9" s="2" customFormat="1" ht="45" x14ac:dyDescent="0.25">
      <c r="A12" s="84" t="s">
        <v>22</v>
      </c>
      <c r="B12" s="47" t="s">
        <v>23</v>
      </c>
      <c r="C12" s="52" t="s">
        <v>128</v>
      </c>
      <c r="D12" s="48" t="s">
        <v>44</v>
      </c>
      <c r="E12" s="47" t="s">
        <v>27</v>
      </c>
      <c r="F12" s="48" t="s">
        <v>33</v>
      </c>
      <c r="G12" s="48" t="s">
        <v>28</v>
      </c>
      <c r="H12" s="48" t="s">
        <v>43</v>
      </c>
      <c r="I12" s="85" t="s">
        <v>29</v>
      </c>
    </row>
    <row r="13" spans="1:9" s="2" customFormat="1" ht="15" x14ac:dyDescent="0.25">
      <c r="A13" s="88" t="s">
        <v>30</v>
      </c>
      <c r="B13" s="46" t="s">
        <v>42</v>
      </c>
      <c r="C13" s="49" t="s">
        <v>169</v>
      </c>
      <c r="D13" s="53" t="s">
        <v>147</v>
      </c>
      <c r="E13" s="46">
        <v>4</v>
      </c>
      <c r="F13" s="53">
        <v>4</v>
      </c>
      <c r="G13" s="53" t="s">
        <v>55</v>
      </c>
      <c r="H13" s="53">
        <v>3</v>
      </c>
      <c r="I13" s="89">
        <f>F13*H13</f>
        <v>12</v>
      </c>
    </row>
    <row r="14" spans="1:9" s="2" customFormat="1" ht="15" x14ac:dyDescent="0.25">
      <c r="A14" s="88" t="s">
        <v>30</v>
      </c>
      <c r="B14" s="46" t="s">
        <v>41</v>
      </c>
      <c r="C14" s="49"/>
      <c r="D14" s="53" t="s">
        <v>148</v>
      </c>
      <c r="E14" s="46">
        <v>4</v>
      </c>
      <c r="F14" s="53">
        <v>4</v>
      </c>
      <c r="G14" s="53" t="s">
        <v>57</v>
      </c>
      <c r="H14" s="53">
        <v>2.2999999999999998</v>
      </c>
      <c r="I14" s="89">
        <f t="shared" ref="I14:I25" si="0">F14*H14</f>
        <v>9.1999999999999993</v>
      </c>
    </row>
    <row r="15" spans="1:9" s="2" customFormat="1" ht="15" x14ac:dyDescent="0.25">
      <c r="A15" s="88" t="s">
        <v>30</v>
      </c>
      <c r="B15" s="46" t="s">
        <v>39</v>
      </c>
      <c r="C15" s="49"/>
      <c r="D15" s="53" t="s">
        <v>149</v>
      </c>
      <c r="E15" s="46">
        <v>4</v>
      </c>
      <c r="F15" s="53">
        <v>4</v>
      </c>
      <c r="G15" s="53" t="s">
        <v>53</v>
      </c>
      <c r="H15" s="53">
        <v>3.7</v>
      </c>
      <c r="I15" s="89">
        <f t="shared" si="0"/>
        <v>14.8</v>
      </c>
    </row>
    <row r="16" spans="1:9" s="2" customFormat="1" ht="15" x14ac:dyDescent="0.25">
      <c r="A16" s="88" t="s">
        <v>30</v>
      </c>
      <c r="B16" s="46" t="s">
        <v>40</v>
      </c>
      <c r="C16" s="49"/>
      <c r="D16" s="53" t="s">
        <v>151</v>
      </c>
      <c r="E16" s="46">
        <v>4</v>
      </c>
      <c r="F16" s="53">
        <v>4</v>
      </c>
      <c r="G16" s="53" t="s">
        <v>56</v>
      </c>
      <c r="H16" s="53">
        <v>2.7</v>
      </c>
      <c r="I16" s="89">
        <f t="shared" si="0"/>
        <v>10.8</v>
      </c>
    </row>
    <row r="17" spans="1:9" s="2" customFormat="1" ht="15" x14ac:dyDescent="0.25">
      <c r="A17" s="88" t="s">
        <v>30</v>
      </c>
      <c r="B17" s="46"/>
      <c r="C17" s="49"/>
      <c r="D17" s="53"/>
      <c r="E17" s="46"/>
      <c r="F17" s="53">
        <v>0</v>
      </c>
      <c r="G17" s="53"/>
      <c r="H17" s="53"/>
      <c r="I17" s="89">
        <f t="shared" si="0"/>
        <v>0</v>
      </c>
    </row>
    <row r="18" spans="1:9" s="2" customFormat="1" ht="15.75" thickBot="1" x14ac:dyDescent="0.3">
      <c r="A18" s="90"/>
      <c r="B18" s="79"/>
      <c r="C18" s="277" t="s">
        <v>138</v>
      </c>
      <c r="D18" s="278"/>
      <c r="E18" s="46">
        <f>SUM(E13:E17)</f>
        <v>16</v>
      </c>
      <c r="F18" s="53">
        <f>SUM(F13:F17)</f>
        <v>16</v>
      </c>
      <c r="G18" s="53"/>
      <c r="H18" s="53"/>
      <c r="I18" s="89">
        <f t="shared" si="0"/>
        <v>0</v>
      </c>
    </row>
    <row r="19" spans="1:9" s="2" customFormat="1" ht="45" x14ac:dyDescent="0.25">
      <c r="A19" s="84" t="s">
        <v>22</v>
      </c>
      <c r="B19" s="47" t="s">
        <v>23</v>
      </c>
      <c r="C19" s="52" t="s">
        <v>129</v>
      </c>
      <c r="D19" s="48" t="s">
        <v>44</v>
      </c>
      <c r="E19" s="47" t="s">
        <v>27</v>
      </c>
      <c r="F19" s="48" t="s">
        <v>33</v>
      </c>
      <c r="G19" s="48" t="s">
        <v>28</v>
      </c>
      <c r="H19" s="48" t="s">
        <v>43</v>
      </c>
      <c r="I19" s="85" t="s">
        <v>29</v>
      </c>
    </row>
    <row r="20" spans="1:9" s="2" customFormat="1" x14ac:dyDescent="0.35">
      <c r="A20" s="88" t="s">
        <v>30</v>
      </c>
      <c r="B20" s="46" t="s">
        <v>37</v>
      </c>
      <c r="C20" s="49"/>
      <c r="D20" s="53" t="s">
        <v>149</v>
      </c>
      <c r="E20" s="46">
        <v>4</v>
      </c>
      <c r="F20" s="53">
        <v>4</v>
      </c>
      <c r="G20" s="53" t="s">
        <v>57</v>
      </c>
      <c r="H20" s="53">
        <v>2.2999999999999998</v>
      </c>
      <c r="I20" s="89">
        <f t="shared" si="0"/>
        <v>9.1999999999999993</v>
      </c>
    </row>
    <row r="21" spans="1:9" s="2" customFormat="1" x14ac:dyDescent="0.35">
      <c r="A21" s="88" t="s">
        <v>30</v>
      </c>
      <c r="B21" s="46">
        <v>410</v>
      </c>
      <c r="C21" s="49"/>
      <c r="D21" s="53" t="s">
        <v>149</v>
      </c>
      <c r="E21" s="46">
        <v>2</v>
      </c>
      <c r="F21" s="53">
        <v>2</v>
      </c>
      <c r="G21" s="53" t="s">
        <v>52</v>
      </c>
      <c r="H21" s="53">
        <v>4</v>
      </c>
      <c r="I21" s="89">
        <f t="shared" si="0"/>
        <v>8</v>
      </c>
    </row>
    <row r="22" spans="1:9" s="2" customFormat="1" x14ac:dyDescent="0.35">
      <c r="A22" s="88" t="s">
        <v>30</v>
      </c>
      <c r="B22" s="46" t="s">
        <v>38</v>
      </c>
      <c r="C22" s="49"/>
      <c r="D22" s="53" t="s">
        <v>148</v>
      </c>
      <c r="E22" s="46">
        <v>4</v>
      </c>
      <c r="F22" s="53">
        <v>4</v>
      </c>
      <c r="G22" s="53" t="s">
        <v>53</v>
      </c>
      <c r="H22" s="53">
        <v>3.7</v>
      </c>
      <c r="I22" s="89">
        <f t="shared" si="0"/>
        <v>14.8</v>
      </c>
    </row>
    <row r="23" spans="1:9" s="2" customFormat="1" x14ac:dyDescent="0.35">
      <c r="A23" s="88" t="s">
        <v>30</v>
      </c>
      <c r="B23" s="46" t="s">
        <v>36</v>
      </c>
      <c r="C23" s="49"/>
      <c r="D23" s="53" t="s">
        <v>147</v>
      </c>
      <c r="E23" s="46">
        <v>3</v>
      </c>
      <c r="F23" s="53">
        <v>3</v>
      </c>
      <c r="G23" s="53" t="s">
        <v>54</v>
      </c>
      <c r="H23" s="53">
        <v>3.3</v>
      </c>
      <c r="I23" s="89">
        <f t="shared" si="0"/>
        <v>9.8999999999999986</v>
      </c>
    </row>
    <row r="24" spans="1:9" s="2" customFormat="1" x14ac:dyDescent="0.35">
      <c r="A24" s="88" t="s">
        <v>30</v>
      </c>
      <c r="B24" s="46" t="s">
        <v>146</v>
      </c>
      <c r="C24" s="49"/>
      <c r="D24" s="53" t="s">
        <v>150</v>
      </c>
      <c r="E24" s="46">
        <v>2</v>
      </c>
      <c r="F24" s="53">
        <v>2</v>
      </c>
      <c r="G24" s="53" t="s">
        <v>56</v>
      </c>
      <c r="H24" s="53">
        <v>2.7</v>
      </c>
      <c r="I24" s="89">
        <f t="shared" si="0"/>
        <v>5.4</v>
      </c>
    </row>
    <row r="25" spans="1:9" s="2" customFormat="1" x14ac:dyDescent="0.35">
      <c r="A25" s="90"/>
      <c r="B25" s="79"/>
      <c r="C25" s="279" t="s">
        <v>138</v>
      </c>
      <c r="D25" s="280"/>
      <c r="E25" s="46">
        <f>SUM(E20:E24)</f>
        <v>15</v>
      </c>
      <c r="F25" s="53">
        <f>SUM(F20:F24)</f>
        <v>15</v>
      </c>
      <c r="G25" s="53"/>
      <c r="H25" s="53"/>
      <c r="I25" s="89">
        <f t="shared" si="0"/>
        <v>0</v>
      </c>
    </row>
    <row r="26" spans="1:9" s="2" customFormat="1" ht="15.5" x14ac:dyDescent="0.35">
      <c r="A26" s="88"/>
      <c r="B26" s="46"/>
      <c r="C26" s="49"/>
      <c r="D26" s="51" t="s">
        <v>130</v>
      </c>
      <c r="E26" s="47">
        <f>E18+E25</f>
        <v>31</v>
      </c>
      <c r="F26" s="54">
        <f>F18+F25</f>
        <v>31</v>
      </c>
      <c r="G26" s="46"/>
      <c r="H26" s="46"/>
      <c r="I26" s="89">
        <f>SUM(I13:I25)</f>
        <v>94.1</v>
      </c>
    </row>
    <row r="27" spans="1:9" x14ac:dyDescent="0.35">
      <c r="A27" s="88"/>
      <c r="B27" s="46"/>
      <c r="C27" s="46"/>
      <c r="D27" s="46"/>
      <c r="E27" s="46"/>
      <c r="F27" s="46"/>
      <c r="G27" s="46"/>
      <c r="H27" s="46"/>
      <c r="I27" s="91"/>
    </row>
    <row r="28" spans="1:9" s="2" customFormat="1" ht="18.5" x14ac:dyDescent="0.45">
      <c r="A28" s="92" t="s">
        <v>25</v>
      </c>
      <c r="B28" s="45"/>
      <c r="C28" s="46"/>
      <c r="D28" s="45"/>
      <c r="E28" s="45"/>
      <c r="F28" s="45"/>
      <c r="G28" s="45"/>
      <c r="H28" s="45"/>
      <c r="I28" s="83"/>
    </row>
    <row r="29" spans="1:9" s="2" customFormat="1" ht="43.5" x14ac:dyDescent="0.35">
      <c r="A29" s="84" t="s">
        <v>22</v>
      </c>
      <c r="B29" s="47" t="s">
        <v>23</v>
      </c>
      <c r="C29" s="47" t="s">
        <v>24</v>
      </c>
      <c r="D29" s="48" t="s">
        <v>44</v>
      </c>
      <c r="E29" s="47" t="s">
        <v>27</v>
      </c>
      <c r="F29" s="48" t="s">
        <v>33</v>
      </c>
      <c r="G29" s="48" t="s">
        <v>28</v>
      </c>
      <c r="H29" s="48" t="s">
        <v>43</v>
      </c>
      <c r="I29" s="85" t="s">
        <v>29</v>
      </c>
    </row>
    <row r="30" spans="1:9" s="2" customFormat="1" x14ac:dyDescent="0.35">
      <c r="A30" s="88" t="s">
        <v>30</v>
      </c>
      <c r="B30" s="46">
        <v>600</v>
      </c>
      <c r="C30" s="46" t="s">
        <v>48</v>
      </c>
      <c r="D30" s="53" t="s">
        <v>147</v>
      </c>
      <c r="E30" s="46">
        <v>1</v>
      </c>
      <c r="F30" s="53">
        <v>1</v>
      </c>
      <c r="G30" s="53" t="s">
        <v>55</v>
      </c>
      <c r="H30" s="53">
        <v>3</v>
      </c>
      <c r="I30" s="89">
        <f>F30*H30</f>
        <v>3</v>
      </c>
    </row>
    <row r="31" spans="1:9" s="2" customFormat="1" x14ac:dyDescent="0.35">
      <c r="A31" s="88" t="s">
        <v>30</v>
      </c>
      <c r="B31" s="46">
        <v>694</v>
      </c>
      <c r="C31" s="46" t="s">
        <v>47</v>
      </c>
      <c r="D31" s="53" t="s">
        <v>149</v>
      </c>
      <c r="E31" s="46">
        <v>1</v>
      </c>
      <c r="F31" s="53">
        <v>1</v>
      </c>
      <c r="G31" s="53" t="s">
        <v>52</v>
      </c>
      <c r="H31" s="53">
        <v>4</v>
      </c>
      <c r="I31" s="89">
        <f t="shared" ref="I31:I35" si="1">F31*H31</f>
        <v>4</v>
      </c>
    </row>
    <row r="32" spans="1:9" s="2" customFormat="1" x14ac:dyDescent="0.35">
      <c r="A32" s="88" t="s">
        <v>30</v>
      </c>
      <c r="B32" s="46">
        <v>694</v>
      </c>
      <c r="C32" s="46" t="s">
        <v>47</v>
      </c>
      <c r="D32" s="53" t="s">
        <v>148</v>
      </c>
      <c r="E32" s="46">
        <v>1</v>
      </c>
      <c r="F32" s="53">
        <v>1</v>
      </c>
      <c r="G32" s="53" t="s">
        <v>52</v>
      </c>
      <c r="H32" s="53">
        <v>4</v>
      </c>
      <c r="I32" s="89">
        <f t="shared" si="1"/>
        <v>4</v>
      </c>
    </row>
    <row r="33" spans="1:9" s="2" customFormat="1" x14ac:dyDescent="0.35">
      <c r="A33" s="88" t="s">
        <v>30</v>
      </c>
      <c r="B33" s="46">
        <v>694</v>
      </c>
      <c r="C33" s="46" t="s">
        <v>47</v>
      </c>
      <c r="D33" s="53" t="s">
        <v>151</v>
      </c>
      <c r="E33" s="46">
        <v>1</v>
      </c>
      <c r="F33" s="53">
        <v>2</v>
      </c>
      <c r="G33" s="53" t="s">
        <v>52</v>
      </c>
      <c r="H33" s="53">
        <v>4</v>
      </c>
      <c r="I33" s="89">
        <f t="shared" si="1"/>
        <v>8</v>
      </c>
    </row>
    <row r="34" spans="1:9" s="2" customFormat="1" x14ac:dyDescent="0.35">
      <c r="A34" s="88" t="s">
        <v>30</v>
      </c>
      <c r="B34" s="46">
        <v>694</v>
      </c>
      <c r="C34" s="46" t="s">
        <v>47</v>
      </c>
      <c r="D34" s="53" t="s">
        <v>150</v>
      </c>
      <c r="E34" s="46">
        <v>1</v>
      </c>
      <c r="F34" s="53">
        <v>1</v>
      </c>
      <c r="G34" s="53" t="s">
        <v>52</v>
      </c>
      <c r="H34" s="53">
        <v>4</v>
      </c>
      <c r="I34" s="89">
        <f t="shared" si="1"/>
        <v>4</v>
      </c>
    </row>
    <row r="35" spans="1:9" s="2" customFormat="1" x14ac:dyDescent="0.35">
      <c r="A35" s="88" t="s">
        <v>30</v>
      </c>
      <c r="B35" s="46">
        <v>694</v>
      </c>
      <c r="C35" s="46" t="s">
        <v>47</v>
      </c>
      <c r="D35" s="53"/>
      <c r="E35" s="46">
        <v>1</v>
      </c>
      <c r="F35" s="53">
        <v>0</v>
      </c>
      <c r="G35" s="53"/>
      <c r="H35" s="53"/>
      <c r="I35" s="89">
        <f t="shared" si="1"/>
        <v>0</v>
      </c>
    </row>
    <row r="36" spans="1:9" s="2" customFormat="1" ht="15.5" x14ac:dyDescent="0.35">
      <c r="A36" s="88"/>
      <c r="B36" s="46"/>
      <c r="C36" s="46"/>
      <c r="D36" s="51" t="s">
        <v>132</v>
      </c>
      <c r="E36" s="47">
        <f>SUM(E30:E35)</f>
        <v>6</v>
      </c>
      <c r="F36" s="54">
        <f>SUM(F30:F35)</f>
        <v>6</v>
      </c>
      <c r="G36" s="46"/>
      <c r="H36" s="46"/>
      <c r="I36" s="89">
        <f>SUM(I30:I35)</f>
        <v>23</v>
      </c>
    </row>
    <row r="37" spans="1:9" x14ac:dyDescent="0.35">
      <c r="A37" s="88"/>
      <c r="B37" s="46"/>
      <c r="C37" s="46"/>
      <c r="D37" s="46"/>
      <c r="E37" s="46"/>
      <c r="F37" s="46"/>
      <c r="G37" s="46"/>
      <c r="H37" s="46"/>
      <c r="I37" s="91"/>
    </row>
    <row r="38" spans="1:9" s="2" customFormat="1" ht="18.5" x14ac:dyDescent="0.45">
      <c r="A38" s="92" t="s">
        <v>26</v>
      </c>
      <c r="B38" s="45"/>
      <c r="C38" s="46"/>
      <c r="D38" s="45"/>
      <c r="E38" s="45"/>
      <c r="F38" s="45"/>
      <c r="G38" s="45"/>
      <c r="H38" s="45"/>
      <c r="I38" s="83"/>
    </row>
    <row r="39" spans="1:9" s="2" customFormat="1" ht="43.5" x14ac:dyDescent="0.35">
      <c r="A39" s="84" t="s">
        <v>22</v>
      </c>
      <c r="B39" s="47" t="s">
        <v>23</v>
      </c>
      <c r="C39" s="47" t="s">
        <v>24</v>
      </c>
      <c r="D39" s="48" t="s">
        <v>44</v>
      </c>
      <c r="E39" s="47" t="s">
        <v>27</v>
      </c>
      <c r="F39" s="48" t="s">
        <v>33</v>
      </c>
      <c r="G39" s="48" t="s">
        <v>28</v>
      </c>
      <c r="H39" s="48" t="s">
        <v>43</v>
      </c>
      <c r="I39" s="85" t="s">
        <v>29</v>
      </c>
    </row>
    <row r="40" spans="1:9" s="2" customFormat="1" x14ac:dyDescent="0.35">
      <c r="A40" s="88" t="s">
        <v>30</v>
      </c>
      <c r="B40" s="46">
        <v>696</v>
      </c>
      <c r="C40" s="46" t="s">
        <v>31</v>
      </c>
      <c r="D40" s="53"/>
      <c r="E40" s="46">
        <v>3</v>
      </c>
      <c r="F40" s="53">
        <v>3</v>
      </c>
      <c r="G40" s="53" t="s">
        <v>55</v>
      </c>
      <c r="H40" s="53">
        <v>3</v>
      </c>
      <c r="I40" s="89">
        <f>F40*H40</f>
        <v>9</v>
      </c>
    </row>
    <row r="41" spans="1:9" s="2" customFormat="1" ht="15.5" x14ac:dyDescent="0.35">
      <c r="A41" s="88"/>
      <c r="B41" s="46"/>
      <c r="C41" s="46"/>
      <c r="D41" s="51" t="s">
        <v>133</v>
      </c>
      <c r="E41" s="47">
        <f>E40</f>
        <v>3</v>
      </c>
      <c r="F41" s="53">
        <f>F40</f>
        <v>3</v>
      </c>
      <c r="G41" s="46"/>
      <c r="H41" s="46"/>
      <c r="I41" s="89">
        <f>SUM(I40)</f>
        <v>9</v>
      </c>
    </row>
    <row r="42" spans="1:9" s="2" customFormat="1" ht="15.5" x14ac:dyDescent="0.35">
      <c r="A42" s="88"/>
      <c r="B42" s="46"/>
      <c r="C42" s="46"/>
      <c r="D42" s="51" t="s">
        <v>34</v>
      </c>
      <c r="E42" s="47">
        <f>E10+E26+E36+E41</f>
        <v>45</v>
      </c>
      <c r="F42" s="54">
        <f>F10+F26+F36+F41</f>
        <v>45</v>
      </c>
      <c r="G42" s="46"/>
      <c r="H42" s="93" t="s">
        <v>49</v>
      </c>
      <c r="I42" s="89">
        <f>I10+I26+I36+I41</f>
        <v>138.69999999999999</v>
      </c>
    </row>
    <row r="43" spans="1:9" ht="16" thickBot="1" x14ac:dyDescent="0.4">
      <c r="A43" s="88"/>
      <c r="B43" s="46"/>
      <c r="C43" s="46"/>
      <c r="D43" s="55"/>
      <c r="E43" s="55"/>
      <c r="F43" s="55"/>
      <c r="G43" s="55"/>
      <c r="H43" s="56" t="s">
        <v>35</v>
      </c>
      <c r="I43" s="94">
        <f>I42/F42</f>
        <v>3.0822222222222218</v>
      </c>
    </row>
    <row r="44" spans="1:9" ht="19" thickBot="1" x14ac:dyDescent="0.5">
      <c r="A44" s="95"/>
      <c r="B44" s="96"/>
      <c r="C44" s="97"/>
      <c r="D44" s="259" t="s">
        <v>144</v>
      </c>
      <c r="E44" s="260"/>
      <c r="F44" s="260"/>
      <c r="G44" s="260"/>
      <c r="H44" s="261"/>
      <c r="I44" s="67">
        <f>F42</f>
        <v>45</v>
      </c>
    </row>
    <row r="45" spans="1:9" s="2" customFormat="1" ht="19" thickBot="1" x14ac:dyDescent="0.5">
      <c r="A45" s="13"/>
      <c r="B45" s="13"/>
      <c r="C45" s="262" t="s">
        <v>19</v>
      </c>
      <c r="D45" s="263"/>
      <c r="E45" s="264"/>
      <c r="F45" s="13"/>
      <c r="G45" s="13"/>
      <c r="H45" s="13"/>
      <c r="I45" s="13"/>
    </row>
    <row r="46" spans="1:9" ht="43.5" x14ac:dyDescent="0.35">
      <c r="A46" s="13"/>
      <c r="B46" s="13"/>
      <c r="C46" s="57" t="s">
        <v>111</v>
      </c>
      <c r="D46" s="58" t="s">
        <v>50</v>
      </c>
      <c r="E46" s="59" t="s">
        <v>51</v>
      </c>
      <c r="F46" s="13"/>
      <c r="G46" s="13"/>
      <c r="H46" s="13"/>
      <c r="I46" s="13"/>
    </row>
    <row r="47" spans="1:9" x14ac:dyDescent="0.35">
      <c r="A47" s="13"/>
      <c r="B47" s="13"/>
      <c r="C47" s="60"/>
      <c r="D47" s="47" t="s">
        <v>52</v>
      </c>
      <c r="E47" s="61">
        <v>4</v>
      </c>
      <c r="F47" s="13"/>
      <c r="G47" s="13"/>
      <c r="H47" s="13"/>
      <c r="I47" s="13"/>
    </row>
    <row r="48" spans="1:9" x14ac:dyDescent="0.35">
      <c r="A48" s="13"/>
      <c r="B48" s="13"/>
      <c r="C48" s="62" t="s">
        <v>140</v>
      </c>
      <c r="D48" s="47" t="s">
        <v>53</v>
      </c>
      <c r="E48" s="61">
        <v>3.7</v>
      </c>
      <c r="F48" s="13"/>
      <c r="G48" s="13"/>
      <c r="H48" s="13"/>
      <c r="I48" s="13"/>
    </row>
    <row r="49" spans="1:10" x14ac:dyDescent="0.35">
      <c r="A49" s="13"/>
      <c r="B49" s="13"/>
      <c r="C49" s="60"/>
      <c r="D49" s="47" t="s">
        <v>54</v>
      </c>
      <c r="E49" s="61">
        <v>3.3</v>
      </c>
      <c r="F49" s="13"/>
      <c r="G49" s="13"/>
      <c r="H49" s="13"/>
      <c r="I49" s="13"/>
    </row>
    <row r="50" spans="1:10" x14ac:dyDescent="0.35">
      <c r="A50" s="13"/>
      <c r="B50" s="13"/>
      <c r="C50" s="60"/>
      <c r="D50" s="47" t="s">
        <v>55</v>
      </c>
      <c r="E50" s="61">
        <v>3</v>
      </c>
      <c r="F50" s="13"/>
      <c r="G50" s="13"/>
      <c r="H50" s="13"/>
      <c r="I50" s="13"/>
    </row>
    <row r="51" spans="1:10" x14ac:dyDescent="0.35">
      <c r="A51" s="13"/>
      <c r="B51" s="13"/>
      <c r="C51" s="60"/>
      <c r="D51" s="47" t="s">
        <v>56</v>
      </c>
      <c r="E51" s="61">
        <v>2.7</v>
      </c>
      <c r="F51" s="13"/>
      <c r="G51" s="13"/>
      <c r="H51" s="13"/>
      <c r="I51" s="13"/>
    </row>
    <row r="52" spans="1:10" x14ac:dyDescent="0.35">
      <c r="A52" s="13"/>
      <c r="B52" s="13"/>
      <c r="C52" s="60"/>
      <c r="D52" s="47" t="s">
        <v>57</v>
      </c>
      <c r="E52" s="61">
        <v>2.2999999999999998</v>
      </c>
      <c r="F52" s="13"/>
      <c r="G52" s="13"/>
      <c r="H52" s="13"/>
      <c r="I52" s="13"/>
    </row>
    <row r="53" spans="1:10" x14ac:dyDescent="0.35">
      <c r="A53" s="13"/>
      <c r="B53" s="13"/>
      <c r="C53" s="60"/>
      <c r="D53" s="47" t="s">
        <v>58</v>
      </c>
      <c r="E53" s="61">
        <v>2</v>
      </c>
      <c r="F53" s="13"/>
      <c r="G53" s="13"/>
      <c r="H53" s="13"/>
      <c r="I53" s="13"/>
    </row>
    <row r="54" spans="1:10" x14ac:dyDescent="0.35">
      <c r="A54" s="13"/>
      <c r="B54" s="13"/>
      <c r="C54" s="60"/>
      <c r="D54" s="47" t="s">
        <v>59</v>
      </c>
      <c r="E54" s="61">
        <v>1.7</v>
      </c>
      <c r="F54" s="13"/>
      <c r="G54" s="13"/>
      <c r="H54" s="13"/>
      <c r="I54" s="13"/>
    </row>
    <row r="55" spans="1:10" ht="15.5" x14ac:dyDescent="0.35">
      <c r="A55" s="13"/>
      <c r="B55" s="13"/>
      <c r="C55" s="64" t="s">
        <v>141</v>
      </c>
      <c r="D55" s="47" t="s">
        <v>60</v>
      </c>
      <c r="E55" s="61">
        <v>1.3</v>
      </c>
      <c r="F55" s="13"/>
      <c r="G55" s="13"/>
      <c r="H55" s="13"/>
      <c r="I55" s="13"/>
    </row>
    <row r="56" spans="1:10" ht="15.5" x14ac:dyDescent="0.35">
      <c r="A56" s="13"/>
      <c r="B56" s="13"/>
      <c r="C56" s="64" t="s">
        <v>143</v>
      </c>
      <c r="D56" s="47" t="s">
        <v>61</v>
      </c>
      <c r="E56" s="61">
        <v>1</v>
      </c>
      <c r="F56" s="13"/>
      <c r="G56" s="13"/>
      <c r="H56" s="13"/>
      <c r="I56" s="13"/>
      <c r="J56" s="7"/>
    </row>
    <row r="57" spans="1:10" ht="15.5" x14ac:dyDescent="0.35">
      <c r="A57" s="13"/>
      <c r="B57" s="13"/>
      <c r="C57" s="68" t="s">
        <v>142</v>
      </c>
      <c r="D57" s="47" t="s">
        <v>62</v>
      </c>
      <c r="E57" s="61">
        <v>0.7</v>
      </c>
      <c r="F57" s="13"/>
      <c r="G57" s="13"/>
      <c r="H57" s="13"/>
      <c r="I57" s="13"/>
    </row>
    <row r="58" spans="1:10" x14ac:dyDescent="0.35">
      <c r="A58" s="13"/>
      <c r="B58" s="13"/>
      <c r="C58" s="63"/>
      <c r="D58" s="47" t="s">
        <v>63</v>
      </c>
      <c r="E58" s="61">
        <v>0</v>
      </c>
      <c r="F58" s="13"/>
      <c r="G58" s="13"/>
      <c r="H58" s="13"/>
      <c r="I58" s="13"/>
    </row>
    <row r="59" spans="1:10" ht="15.5" x14ac:dyDescent="0.35">
      <c r="A59" s="13"/>
      <c r="B59" s="13"/>
      <c r="C59" s="69" t="s">
        <v>153</v>
      </c>
      <c r="D59" s="47" t="s">
        <v>64</v>
      </c>
      <c r="E59" s="61">
        <v>0</v>
      </c>
      <c r="F59" s="13"/>
      <c r="G59" s="13"/>
      <c r="H59" s="13"/>
      <c r="I59" s="13"/>
    </row>
    <row r="60" spans="1:10" ht="15" thickBot="1" x14ac:dyDescent="0.4">
      <c r="A60" s="13"/>
      <c r="B60" s="13"/>
      <c r="C60" s="70"/>
      <c r="D60" s="65" t="s">
        <v>65</v>
      </c>
      <c r="E60" s="66">
        <v>0</v>
      </c>
      <c r="F60" s="13"/>
      <c r="G60" s="13"/>
      <c r="H60" s="13"/>
      <c r="I60" s="13"/>
    </row>
    <row r="61" spans="1:10" x14ac:dyDescent="0.35">
      <c r="A61" s="13"/>
      <c r="B61" s="13"/>
      <c r="D61" s="24"/>
      <c r="E61" s="24"/>
      <c r="F61" s="13"/>
      <c r="G61" s="13"/>
      <c r="H61" s="13"/>
      <c r="I61" s="13"/>
    </row>
    <row r="62" spans="1:10" x14ac:dyDescent="0.35">
      <c r="D62" s="2"/>
      <c r="E62" s="2"/>
    </row>
    <row r="63" spans="1:10" x14ac:dyDescent="0.35">
      <c r="D63" s="2"/>
      <c r="E63" s="2"/>
    </row>
    <row r="64" spans="1:10" x14ac:dyDescent="0.35">
      <c r="D64" s="2"/>
      <c r="E64" s="2"/>
    </row>
    <row r="65" spans="4:5" x14ac:dyDescent="0.35">
      <c r="D65" s="2"/>
      <c r="E65" s="2"/>
    </row>
    <row r="66" spans="4:5" x14ac:dyDescent="0.35">
      <c r="D66" s="2"/>
      <c r="E66" s="2"/>
    </row>
  </sheetData>
  <mergeCells count="9">
    <mergeCell ref="D44:H44"/>
    <mergeCell ref="C45:E45"/>
    <mergeCell ref="A1:I1"/>
    <mergeCell ref="A4:I4"/>
    <mergeCell ref="A6:I6"/>
    <mergeCell ref="A11:I11"/>
    <mergeCell ref="C18:D18"/>
    <mergeCell ref="C25:D25"/>
    <mergeCell ref="A3:I3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zoomScaleNormal="100" workbookViewId="0">
      <selection activeCell="I26" sqref="I26"/>
    </sheetView>
  </sheetViews>
  <sheetFormatPr defaultRowHeight="14.5" x14ac:dyDescent="0.35"/>
  <cols>
    <col min="1" max="1" width="5.7265625" customWidth="1"/>
    <col min="2" max="2" width="5.81640625" customWidth="1"/>
    <col min="3" max="3" width="33.54296875" customWidth="1"/>
    <col min="4" max="4" width="13.7265625" style="2" customWidth="1"/>
    <col min="5" max="5" width="5.81640625" style="2" customWidth="1"/>
    <col min="6" max="6" width="5.81640625" customWidth="1"/>
    <col min="7" max="7" width="12.7265625" customWidth="1"/>
    <col min="9" max="9" width="8.81640625" customWidth="1"/>
  </cols>
  <sheetData>
    <row r="1" spans="1:9" s="7" customFormat="1" ht="16.5" customHeight="1" x14ac:dyDescent="0.2">
      <c r="A1" s="305" t="s">
        <v>135</v>
      </c>
      <c r="B1" s="306"/>
      <c r="C1" s="306"/>
      <c r="D1" s="306"/>
      <c r="E1" s="306"/>
      <c r="F1" s="306"/>
      <c r="G1" s="127"/>
      <c r="H1" s="127"/>
      <c r="I1" s="128"/>
    </row>
    <row r="2" spans="1:9" s="7" customFormat="1" ht="16.5" customHeight="1" thickBot="1" x14ac:dyDescent="0.25">
      <c r="A2" s="303" t="s">
        <v>84</v>
      </c>
      <c r="B2" s="304"/>
      <c r="C2" s="304"/>
      <c r="D2" s="304"/>
      <c r="E2" s="304"/>
      <c r="F2" s="304"/>
      <c r="G2" s="307" t="s">
        <v>93</v>
      </c>
      <c r="H2" s="307"/>
      <c r="I2" s="308"/>
    </row>
    <row r="3" spans="1:9" s="5" customFormat="1" ht="14.5" customHeight="1" thickBot="1" x14ac:dyDescent="0.25">
      <c r="A3" s="288" t="s">
        <v>103</v>
      </c>
      <c r="B3" s="289"/>
      <c r="C3" s="289"/>
      <c r="D3" s="129"/>
      <c r="E3" s="130"/>
      <c r="F3" s="311" t="s">
        <v>7</v>
      </c>
      <c r="G3" s="312"/>
      <c r="H3" s="313"/>
      <c r="I3" s="131">
        <f>'Personal Info'!B22</f>
        <v>0</v>
      </c>
    </row>
    <row r="4" spans="1:9" s="5" customFormat="1" ht="15.75" x14ac:dyDescent="0.2">
      <c r="A4" s="309">
        <f>'Personal Info'!B5</f>
        <v>0</v>
      </c>
      <c r="B4" s="310"/>
      <c r="C4" s="132">
        <f>'Personal Info'!B6</f>
        <v>0</v>
      </c>
      <c r="D4" s="133"/>
      <c r="E4" s="134"/>
      <c r="F4" s="135" t="s">
        <v>90</v>
      </c>
      <c r="G4" s="136">
        <f>'Personal Info'!B9</f>
        <v>0</v>
      </c>
      <c r="H4" s="137"/>
      <c r="I4" s="138"/>
    </row>
    <row r="5" spans="1:9" s="5" customFormat="1" ht="12.75" x14ac:dyDescent="0.2">
      <c r="A5" s="284" t="s">
        <v>91</v>
      </c>
      <c r="B5" s="285"/>
      <c r="C5" s="139">
        <f>'Personal Info'!B18</f>
        <v>0</v>
      </c>
      <c r="D5" s="140" t="s">
        <v>83</v>
      </c>
      <c r="E5" s="136">
        <f>'Personal Info'!B20</f>
        <v>0</v>
      </c>
      <c r="F5" s="141" t="s">
        <v>0</v>
      </c>
      <c r="G5" s="142">
        <f>'Personal Info'!B14</f>
        <v>0</v>
      </c>
      <c r="H5" s="137"/>
      <c r="I5" s="138"/>
    </row>
    <row r="6" spans="1:9" s="5" customFormat="1" ht="13.5" thickBot="1" x14ac:dyDescent="0.25">
      <c r="A6" s="286" t="s">
        <v>5</v>
      </c>
      <c r="B6" s="287"/>
      <c r="C6" s="143">
        <f>'Personal Info'!B19</f>
        <v>0</v>
      </c>
      <c r="D6" s="144"/>
      <c r="E6" s="145"/>
      <c r="F6" s="146" t="s">
        <v>85</v>
      </c>
      <c r="G6" s="293">
        <f>'Personal Info'!B11</f>
        <v>0</v>
      </c>
      <c r="H6" s="293"/>
      <c r="I6" s="294"/>
    </row>
    <row r="7" spans="1:9" s="6" customFormat="1" ht="13.5" customHeight="1" thickBot="1" x14ac:dyDescent="0.3">
      <c r="A7" s="298" t="s">
        <v>125</v>
      </c>
      <c r="B7" s="299"/>
      <c r="C7" s="299"/>
      <c r="D7" s="299"/>
      <c r="E7" s="299"/>
      <c r="F7" s="300"/>
      <c r="G7" s="147"/>
      <c r="H7" s="147"/>
      <c r="I7" s="148"/>
    </row>
    <row r="8" spans="1:9" s="5" customFormat="1" ht="12.75" x14ac:dyDescent="0.2">
      <c r="A8" s="149" t="s">
        <v>86</v>
      </c>
      <c r="B8" s="150" t="s">
        <v>87</v>
      </c>
      <c r="C8" s="150" t="s">
        <v>139</v>
      </c>
      <c r="D8" s="150" t="s">
        <v>89</v>
      </c>
      <c r="E8" s="150" t="s">
        <v>27</v>
      </c>
      <c r="F8" s="151" t="s">
        <v>88</v>
      </c>
      <c r="G8" s="137"/>
      <c r="H8" s="137"/>
      <c r="I8" s="138"/>
    </row>
    <row r="9" spans="1:9" s="5" customFormat="1" ht="12.75" x14ac:dyDescent="0.2">
      <c r="A9" s="152" t="s">
        <v>30</v>
      </c>
      <c r="B9" s="153">
        <v>501</v>
      </c>
      <c r="C9" s="154" t="s">
        <v>45</v>
      </c>
      <c r="D9" s="155">
        <f>'Course Worksheet'!D8</f>
        <v>0</v>
      </c>
      <c r="E9" s="155">
        <f>'Course Worksheet'!E8</f>
        <v>3</v>
      </c>
      <c r="F9" s="156">
        <f>'Course Worksheet'!G8</f>
        <v>0</v>
      </c>
      <c r="G9" s="137"/>
      <c r="H9" s="137"/>
      <c r="I9" s="138"/>
    </row>
    <row r="10" spans="1:9" s="5" customFormat="1" ht="13.5" thickBot="1" x14ac:dyDescent="0.25">
      <c r="A10" s="157" t="s">
        <v>30</v>
      </c>
      <c r="B10" s="158" t="s">
        <v>32</v>
      </c>
      <c r="C10" s="159" t="s">
        <v>46</v>
      </c>
      <c r="D10" s="160">
        <f>'Course Worksheet'!D9</f>
        <v>0</v>
      </c>
      <c r="E10" s="155">
        <f>'Course Worksheet'!E9</f>
        <v>2</v>
      </c>
      <c r="F10" s="161">
        <f>'Course Worksheet'!G9</f>
        <v>0</v>
      </c>
      <c r="G10" s="137"/>
      <c r="H10" s="137"/>
      <c r="I10" s="138"/>
    </row>
    <row r="11" spans="1:9" s="4" customFormat="1" ht="14.15" customHeight="1" thickBot="1" x14ac:dyDescent="0.3">
      <c r="A11" s="162"/>
      <c r="B11" s="163"/>
      <c r="C11" s="163"/>
      <c r="D11" s="164" t="s">
        <v>131</v>
      </c>
      <c r="E11" s="136">
        <f>'Course Worksheet'!E10</f>
        <v>5</v>
      </c>
      <c r="F11" s="163"/>
      <c r="G11" s="163"/>
      <c r="H11" s="163"/>
      <c r="I11" s="165"/>
    </row>
    <row r="12" spans="1:9" s="6" customFormat="1" ht="28.5" customHeight="1" thickBot="1" x14ac:dyDescent="0.3">
      <c r="A12" s="295" t="s">
        <v>127</v>
      </c>
      <c r="B12" s="296"/>
      <c r="C12" s="296"/>
      <c r="D12" s="296"/>
      <c r="E12" s="296"/>
      <c r="F12" s="297"/>
      <c r="G12" s="147"/>
      <c r="H12" s="147"/>
      <c r="I12" s="148"/>
    </row>
    <row r="13" spans="1:9" s="5" customFormat="1" ht="12.75" x14ac:dyDescent="0.2">
      <c r="A13" s="149" t="s">
        <v>86</v>
      </c>
      <c r="B13" s="150" t="s">
        <v>87</v>
      </c>
      <c r="C13" s="150" t="s">
        <v>128</v>
      </c>
      <c r="D13" s="166" t="s">
        <v>89</v>
      </c>
      <c r="E13" s="166" t="s">
        <v>27</v>
      </c>
      <c r="F13" s="167" t="s">
        <v>88</v>
      </c>
      <c r="G13" s="137"/>
      <c r="H13" s="137"/>
      <c r="I13" s="138"/>
    </row>
    <row r="14" spans="1:9" s="5" customFormat="1" ht="12.75" x14ac:dyDescent="0.2">
      <c r="A14" s="168" t="str">
        <f>'Course Worksheet'!A13</f>
        <v>GSC</v>
      </c>
      <c r="B14" s="169">
        <f>'Course Worksheet'!B13</f>
        <v>0</v>
      </c>
      <c r="C14" s="170">
        <f>'Course Worksheet'!C13</f>
        <v>0</v>
      </c>
      <c r="D14" s="155">
        <f>'Course Worksheet'!D13</f>
        <v>0</v>
      </c>
      <c r="E14" s="155">
        <f>'Course Worksheet'!E13</f>
        <v>0</v>
      </c>
      <c r="F14" s="156">
        <f>'Course Worksheet'!G13</f>
        <v>0</v>
      </c>
      <c r="G14" s="137"/>
      <c r="H14" s="137"/>
      <c r="I14" s="138"/>
    </row>
    <row r="15" spans="1:9" s="5" customFormat="1" ht="12.75" x14ac:dyDescent="0.2">
      <c r="A15" s="168" t="str">
        <f>'Course Worksheet'!A14</f>
        <v>GSC</v>
      </c>
      <c r="B15" s="169">
        <f>'Course Worksheet'!B14</f>
        <v>0</v>
      </c>
      <c r="C15" s="170">
        <f>'Course Worksheet'!C14</f>
        <v>0</v>
      </c>
      <c r="D15" s="155">
        <f>'Course Worksheet'!D14</f>
        <v>0</v>
      </c>
      <c r="E15" s="155">
        <f>'Course Worksheet'!E14</f>
        <v>0</v>
      </c>
      <c r="F15" s="156">
        <f>'Course Worksheet'!G14</f>
        <v>0</v>
      </c>
      <c r="G15" s="137"/>
      <c r="H15" s="137"/>
      <c r="I15" s="138"/>
    </row>
    <row r="16" spans="1:9" s="5" customFormat="1" ht="13" customHeight="1" x14ac:dyDescent="0.2">
      <c r="A16" s="168" t="str">
        <f>'Course Worksheet'!A15</f>
        <v>GSC</v>
      </c>
      <c r="B16" s="169">
        <f>'Course Worksheet'!B15</f>
        <v>0</v>
      </c>
      <c r="C16" s="170">
        <f>'Course Worksheet'!C15</f>
        <v>0</v>
      </c>
      <c r="D16" s="155">
        <f>'Course Worksheet'!D15</f>
        <v>0</v>
      </c>
      <c r="E16" s="155">
        <f>'Course Worksheet'!E15</f>
        <v>0</v>
      </c>
      <c r="F16" s="156">
        <f>'Course Worksheet'!G15</f>
        <v>0</v>
      </c>
      <c r="G16" s="137"/>
      <c r="H16" s="137"/>
      <c r="I16" s="138"/>
    </row>
    <row r="17" spans="1:9" s="5" customFormat="1" ht="12.75" x14ac:dyDescent="0.2">
      <c r="A17" s="168" t="str">
        <f>'Course Worksheet'!A16</f>
        <v>GSC</v>
      </c>
      <c r="B17" s="169">
        <f>'Course Worksheet'!B16</f>
        <v>0</v>
      </c>
      <c r="C17" s="170">
        <f>'Course Worksheet'!C16</f>
        <v>0</v>
      </c>
      <c r="D17" s="155">
        <f>'Course Worksheet'!D16</f>
        <v>0</v>
      </c>
      <c r="E17" s="155">
        <f>'Course Worksheet'!E16</f>
        <v>0</v>
      </c>
      <c r="F17" s="156">
        <f>'Course Worksheet'!G16</f>
        <v>0</v>
      </c>
      <c r="G17" s="137"/>
      <c r="H17" s="137"/>
      <c r="I17" s="138"/>
    </row>
    <row r="18" spans="1:9" s="5" customFormat="1" ht="12.75" x14ac:dyDescent="0.2">
      <c r="A18" s="168" t="str">
        <f>'Course Worksheet'!A17</f>
        <v>GSC</v>
      </c>
      <c r="B18" s="229">
        <f>'Course Worksheet'!B17</f>
        <v>0</v>
      </c>
      <c r="C18" s="170">
        <f>'Course Worksheet'!C17</f>
        <v>0</v>
      </c>
      <c r="D18" s="155">
        <f>'Course Worksheet'!D17</f>
        <v>0</v>
      </c>
      <c r="E18" s="155">
        <f>'Course Worksheet'!E17</f>
        <v>0</v>
      </c>
      <c r="F18" s="156">
        <f>'Course Worksheet'!G17</f>
        <v>0</v>
      </c>
      <c r="G18" s="137"/>
      <c r="H18" s="137"/>
      <c r="I18" s="138"/>
    </row>
    <row r="19" spans="1:9" s="5" customFormat="1" ht="13.5" thickBot="1" x14ac:dyDescent="0.25">
      <c r="A19" s="301" t="s">
        <v>137</v>
      </c>
      <c r="B19" s="302"/>
      <c r="C19" s="302"/>
      <c r="D19" s="302"/>
      <c r="E19" s="136">
        <f>'Course Worksheet'!E18</f>
        <v>0</v>
      </c>
      <c r="F19" s="156"/>
      <c r="G19" s="137"/>
      <c r="H19" s="137"/>
      <c r="I19" s="138"/>
    </row>
    <row r="20" spans="1:9" s="5" customFormat="1" ht="12.75" x14ac:dyDescent="0.2">
      <c r="A20" s="171" t="s">
        <v>86</v>
      </c>
      <c r="B20" s="172" t="s">
        <v>87</v>
      </c>
      <c r="C20" s="172" t="s">
        <v>129</v>
      </c>
      <c r="D20" s="173" t="s">
        <v>89</v>
      </c>
      <c r="E20" s="166" t="s">
        <v>27</v>
      </c>
      <c r="F20" s="167" t="s">
        <v>88</v>
      </c>
      <c r="G20" s="137"/>
      <c r="H20" s="137"/>
      <c r="I20" s="138"/>
    </row>
    <row r="21" spans="1:9" s="5" customFormat="1" ht="12.75" x14ac:dyDescent="0.2">
      <c r="A21" s="168" t="str">
        <f>'Course Worksheet'!A20</f>
        <v>GSC</v>
      </c>
      <c r="B21" s="169">
        <f>'Course Worksheet'!B20</f>
        <v>0</v>
      </c>
      <c r="C21" s="170">
        <f>'Course Worksheet'!C20</f>
        <v>0</v>
      </c>
      <c r="D21" s="155">
        <f>'Course Worksheet'!D20</f>
        <v>0</v>
      </c>
      <c r="E21" s="155">
        <f>'Course Worksheet'!E20</f>
        <v>0</v>
      </c>
      <c r="F21" s="156">
        <f>'Course Worksheet'!G20</f>
        <v>0</v>
      </c>
      <c r="G21" s="137"/>
      <c r="H21" s="137"/>
      <c r="I21" s="138"/>
    </row>
    <row r="22" spans="1:9" s="7" customFormat="1" ht="13" customHeight="1" x14ac:dyDescent="0.2">
      <c r="A22" s="168" t="str">
        <f>'Course Worksheet'!A21</f>
        <v>GSC</v>
      </c>
      <c r="B22" s="169">
        <f>'Course Worksheet'!B21</f>
        <v>0</v>
      </c>
      <c r="C22" s="170">
        <f>'Course Worksheet'!C21</f>
        <v>0</v>
      </c>
      <c r="D22" s="155">
        <f>'Course Worksheet'!D21</f>
        <v>0</v>
      </c>
      <c r="E22" s="155">
        <f>'Course Worksheet'!E21</f>
        <v>0</v>
      </c>
      <c r="F22" s="156">
        <f>'Course Worksheet'!G21</f>
        <v>0</v>
      </c>
      <c r="G22" s="174"/>
      <c r="H22" s="174"/>
      <c r="I22" s="175"/>
    </row>
    <row r="23" spans="1:9" s="7" customFormat="1" ht="12.75" x14ac:dyDescent="0.2">
      <c r="A23" s="168" t="str">
        <f>'Course Worksheet'!A22</f>
        <v>GSC</v>
      </c>
      <c r="B23" s="169">
        <f>'Course Worksheet'!B22</f>
        <v>0</v>
      </c>
      <c r="C23" s="170">
        <f>'Course Worksheet'!C22</f>
        <v>0</v>
      </c>
      <c r="D23" s="155">
        <f>'Course Worksheet'!D22</f>
        <v>0</v>
      </c>
      <c r="E23" s="155">
        <f>'Course Worksheet'!E22</f>
        <v>0</v>
      </c>
      <c r="F23" s="156">
        <f>'Course Worksheet'!G22</f>
        <v>0</v>
      </c>
      <c r="G23" s="174"/>
      <c r="H23" s="174"/>
      <c r="I23" s="175"/>
    </row>
    <row r="24" spans="1:9" s="7" customFormat="1" ht="12.75" x14ac:dyDescent="0.2">
      <c r="A24" s="168" t="str">
        <f>'Course Worksheet'!A23</f>
        <v>GSC</v>
      </c>
      <c r="B24" s="169">
        <f>'Course Worksheet'!B23</f>
        <v>0</v>
      </c>
      <c r="C24" s="170">
        <f>'Course Worksheet'!C23</f>
        <v>0</v>
      </c>
      <c r="D24" s="155">
        <f>'Course Worksheet'!D23</f>
        <v>0</v>
      </c>
      <c r="E24" s="155">
        <f>'Course Worksheet'!E23</f>
        <v>0</v>
      </c>
      <c r="F24" s="156">
        <f>'Course Worksheet'!G23</f>
        <v>0</v>
      </c>
      <c r="G24" s="174"/>
      <c r="H24" s="174"/>
      <c r="I24" s="175"/>
    </row>
    <row r="25" spans="1:9" s="7" customFormat="1" ht="12.75" x14ac:dyDescent="0.2">
      <c r="A25" s="168" t="str">
        <f>'Course Worksheet'!A24</f>
        <v>GSC</v>
      </c>
      <c r="B25" s="169">
        <f>'Course Worksheet'!B24</f>
        <v>0</v>
      </c>
      <c r="C25" s="170">
        <f>'Course Worksheet'!C24</f>
        <v>0</v>
      </c>
      <c r="D25" s="155">
        <f>'Course Worksheet'!D24</f>
        <v>0</v>
      </c>
      <c r="E25" s="155">
        <f>'Course Worksheet'!E24</f>
        <v>0</v>
      </c>
      <c r="F25" s="156">
        <f>'Course Worksheet'!G24</f>
        <v>0</v>
      </c>
      <c r="G25" s="174"/>
      <c r="H25" s="174"/>
      <c r="I25" s="175"/>
    </row>
    <row r="26" spans="1:9" s="7" customFormat="1" ht="12.75" x14ac:dyDescent="0.2">
      <c r="A26" s="301" t="s">
        <v>137</v>
      </c>
      <c r="B26" s="302"/>
      <c r="C26" s="302"/>
      <c r="D26" s="302"/>
      <c r="E26" s="155">
        <f>'Course Worksheet'!E25</f>
        <v>0</v>
      </c>
      <c r="F26" s="156">
        <f>'Course Worksheet'!G25</f>
        <v>0</v>
      </c>
      <c r="G26" s="174"/>
      <c r="H26" s="174"/>
      <c r="I26" s="175"/>
    </row>
    <row r="27" spans="1:9" ht="13" customHeight="1" thickBot="1" x14ac:dyDescent="0.3">
      <c r="A27" s="176"/>
      <c r="B27" s="177"/>
      <c r="C27" s="177"/>
      <c r="D27" s="178" t="s">
        <v>130</v>
      </c>
      <c r="E27" s="136">
        <f>'Course Worksheet'!E26</f>
        <v>0</v>
      </c>
      <c r="F27" s="179"/>
      <c r="G27" s="179"/>
      <c r="H27" s="179"/>
      <c r="I27" s="180"/>
    </row>
    <row r="28" spans="1:9" s="8" customFormat="1" ht="16.5" thickBot="1" x14ac:dyDescent="0.3">
      <c r="A28" s="181" t="s">
        <v>124</v>
      </c>
      <c r="B28" s="182"/>
      <c r="C28" s="183"/>
      <c r="D28" s="184"/>
      <c r="E28" s="184"/>
      <c r="F28" s="185"/>
      <c r="G28" s="186"/>
      <c r="H28" s="186"/>
      <c r="I28" s="187"/>
    </row>
    <row r="29" spans="1:9" s="7" customFormat="1" ht="12.75" x14ac:dyDescent="0.2">
      <c r="A29" s="149" t="s">
        <v>86</v>
      </c>
      <c r="B29" s="150" t="s">
        <v>87</v>
      </c>
      <c r="C29" s="150" t="s">
        <v>139</v>
      </c>
      <c r="D29" s="150" t="s">
        <v>89</v>
      </c>
      <c r="E29" s="150" t="s">
        <v>27</v>
      </c>
      <c r="F29" s="151" t="s">
        <v>88</v>
      </c>
      <c r="G29" s="174"/>
      <c r="H29" s="174"/>
      <c r="I29" s="175"/>
    </row>
    <row r="30" spans="1:9" ht="15" x14ac:dyDescent="0.25">
      <c r="A30" s="152" t="s">
        <v>30</v>
      </c>
      <c r="B30" s="153">
        <v>600</v>
      </c>
      <c r="C30" s="153" t="s">
        <v>48</v>
      </c>
      <c r="D30" s="169">
        <f>'Course Worksheet'!D30</f>
        <v>0</v>
      </c>
      <c r="E30" s="169">
        <f>'Course Worksheet'!E30</f>
        <v>1</v>
      </c>
      <c r="F30" s="188">
        <f>'Course Worksheet'!G30</f>
        <v>0</v>
      </c>
      <c r="G30" s="179"/>
      <c r="H30" s="179"/>
      <c r="I30" s="180"/>
    </row>
    <row r="31" spans="1:9" x14ac:dyDescent="0.35">
      <c r="A31" s="152" t="s">
        <v>30</v>
      </c>
      <c r="B31" s="153">
        <v>694</v>
      </c>
      <c r="C31" s="153" t="s">
        <v>47</v>
      </c>
      <c r="D31" s="169">
        <f>'Course Worksheet'!D31</f>
        <v>0</v>
      </c>
      <c r="E31" s="169">
        <f>'Course Worksheet'!E31</f>
        <v>1</v>
      </c>
      <c r="F31" s="188">
        <f>'Course Worksheet'!G31</f>
        <v>0</v>
      </c>
      <c r="G31" s="179"/>
      <c r="H31" s="179"/>
      <c r="I31" s="180"/>
    </row>
    <row r="32" spans="1:9" x14ac:dyDescent="0.35">
      <c r="A32" s="152" t="s">
        <v>30</v>
      </c>
      <c r="B32" s="153">
        <v>694</v>
      </c>
      <c r="C32" s="153" t="s">
        <v>47</v>
      </c>
      <c r="D32" s="169">
        <f>'Course Worksheet'!D32</f>
        <v>0</v>
      </c>
      <c r="E32" s="169">
        <f>'Course Worksheet'!E32</f>
        <v>1</v>
      </c>
      <c r="F32" s="188">
        <f>'Course Worksheet'!G32</f>
        <v>0</v>
      </c>
      <c r="G32" s="179"/>
      <c r="H32" s="179"/>
      <c r="I32" s="180"/>
    </row>
    <row r="33" spans="1:12" x14ac:dyDescent="0.35">
      <c r="A33" s="152" t="s">
        <v>30</v>
      </c>
      <c r="B33" s="153">
        <v>694</v>
      </c>
      <c r="C33" s="153" t="s">
        <v>47</v>
      </c>
      <c r="D33" s="169">
        <f>'Course Worksheet'!D33</f>
        <v>0</v>
      </c>
      <c r="E33" s="169">
        <f>'Course Worksheet'!E33</f>
        <v>1</v>
      </c>
      <c r="F33" s="188">
        <f>'Course Worksheet'!G33</f>
        <v>0</v>
      </c>
      <c r="G33" s="179"/>
      <c r="H33" s="179"/>
      <c r="I33" s="180"/>
    </row>
    <row r="34" spans="1:12" x14ac:dyDescent="0.35">
      <c r="A34" s="152" t="s">
        <v>30</v>
      </c>
      <c r="B34" s="153">
        <v>694</v>
      </c>
      <c r="C34" s="153" t="s">
        <v>47</v>
      </c>
      <c r="D34" s="169">
        <f>'Course Worksheet'!D34</f>
        <v>0</v>
      </c>
      <c r="E34" s="169">
        <f>'Course Worksheet'!E34</f>
        <v>1</v>
      </c>
      <c r="F34" s="188">
        <f>'Course Worksheet'!G34</f>
        <v>0</v>
      </c>
      <c r="G34" s="179"/>
      <c r="H34" s="179"/>
      <c r="I34" s="180"/>
    </row>
    <row r="35" spans="1:12" ht="15" thickBot="1" x14ac:dyDescent="0.4">
      <c r="A35" s="157" t="s">
        <v>30</v>
      </c>
      <c r="B35" s="158">
        <v>694</v>
      </c>
      <c r="C35" s="158" t="s">
        <v>47</v>
      </c>
      <c r="D35" s="189">
        <f>'Course Worksheet'!D35</f>
        <v>0</v>
      </c>
      <c r="E35" s="169">
        <f>'Course Worksheet'!E35</f>
        <v>1</v>
      </c>
      <c r="F35" s="188">
        <f>'Course Worksheet'!G35</f>
        <v>0</v>
      </c>
      <c r="G35" s="179"/>
      <c r="H35" s="179"/>
      <c r="I35" s="180"/>
    </row>
    <row r="36" spans="1:12" ht="13.5" customHeight="1" thickBot="1" x14ac:dyDescent="0.4">
      <c r="A36" s="190"/>
      <c r="B36" s="179"/>
      <c r="C36" s="179"/>
      <c r="D36" s="191" t="s">
        <v>132</v>
      </c>
      <c r="E36" s="188">
        <f>'Course Worksheet'!E36</f>
        <v>6</v>
      </c>
      <c r="F36" s="179"/>
      <c r="G36" s="179"/>
      <c r="H36" s="179"/>
      <c r="I36" s="180"/>
    </row>
    <row r="37" spans="1:12" ht="16.5" customHeight="1" thickBot="1" x14ac:dyDescent="0.4">
      <c r="A37" s="192" t="s">
        <v>110</v>
      </c>
      <c r="B37" s="193"/>
      <c r="C37" s="193"/>
      <c r="D37" s="194" t="s">
        <v>94</v>
      </c>
      <c r="E37" s="195" t="s">
        <v>101</v>
      </c>
      <c r="F37" s="196"/>
      <c r="G37" s="179"/>
      <c r="H37" s="179"/>
      <c r="I37" s="180"/>
    </row>
    <row r="38" spans="1:12" ht="16" thickBot="1" x14ac:dyDescent="0.4">
      <c r="A38" s="181" t="s">
        <v>123</v>
      </c>
      <c r="B38" s="197"/>
      <c r="C38" s="197"/>
      <c r="D38" s="198"/>
      <c r="E38" s="198"/>
      <c r="F38" s="199"/>
      <c r="G38" s="179"/>
      <c r="H38" s="179"/>
      <c r="I38" s="180"/>
    </row>
    <row r="39" spans="1:12" x14ac:dyDescent="0.35">
      <c r="A39" s="200" t="s">
        <v>86</v>
      </c>
      <c r="B39" s="140" t="s">
        <v>87</v>
      </c>
      <c r="C39" s="150" t="s">
        <v>139</v>
      </c>
      <c r="D39" s="201" t="s">
        <v>89</v>
      </c>
      <c r="E39" s="201" t="s">
        <v>27</v>
      </c>
      <c r="F39" s="202" t="s">
        <v>88</v>
      </c>
      <c r="G39" s="179"/>
      <c r="H39" s="179"/>
      <c r="I39" s="180"/>
    </row>
    <row r="40" spans="1:12" s="7" customFormat="1" ht="13" x14ac:dyDescent="0.3">
      <c r="A40" s="152" t="s">
        <v>30</v>
      </c>
      <c r="B40" s="153">
        <v>696</v>
      </c>
      <c r="C40" s="153" t="s">
        <v>31</v>
      </c>
      <c r="D40" s="155">
        <f>'Course Worksheet'!D40</f>
        <v>0</v>
      </c>
      <c r="E40" s="155">
        <f>'Course Worksheet'!E40</f>
        <v>3</v>
      </c>
      <c r="F40" s="155">
        <f>'Course Worksheet'!G40</f>
        <v>0</v>
      </c>
      <c r="G40" s="174"/>
      <c r="H40" s="174"/>
      <c r="I40" s="175"/>
      <c r="L40" s="10"/>
    </row>
    <row r="41" spans="1:12" x14ac:dyDescent="0.35">
      <c r="A41" s="176"/>
      <c r="B41" s="177"/>
      <c r="C41" s="177"/>
      <c r="D41" s="201" t="s">
        <v>133</v>
      </c>
      <c r="E41" s="155">
        <f>'Course Worksheet'!E41</f>
        <v>3</v>
      </c>
      <c r="F41" s="180"/>
      <c r="G41" s="179"/>
      <c r="H41" s="179"/>
      <c r="I41" s="180"/>
    </row>
    <row r="42" spans="1:12" ht="17.5" customHeight="1" thickBot="1" x14ac:dyDescent="0.4">
      <c r="A42" s="203"/>
      <c r="B42" s="204"/>
      <c r="C42" s="204"/>
      <c r="D42" s="205" t="s">
        <v>134</v>
      </c>
      <c r="E42" s="206">
        <f>'Course Worksheet'!E42</f>
        <v>14</v>
      </c>
      <c r="F42" s="207"/>
      <c r="G42" s="177"/>
      <c r="H42" s="177"/>
      <c r="I42" s="208"/>
    </row>
    <row r="43" spans="1:12" s="6" customFormat="1" ht="18.5" x14ac:dyDescent="0.35">
      <c r="A43" s="209" t="s">
        <v>95</v>
      </c>
      <c r="B43" s="210"/>
      <c r="C43" s="211"/>
      <c r="D43" s="129" t="s">
        <v>94</v>
      </c>
      <c r="E43" s="129" t="s">
        <v>101</v>
      </c>
      <c r="F43" s="212"/>
      <c r="G43" s="290" t="s">
        <v>104</v>
      </c>
      <c r="H43" s="291"/>
      <c r="I43" s="292"/>
    </row>
    <row r="44" spans="1:12" s="6" customFormat="1" ht="15.5" x14ac:dyDescent="0.35">
      <c r="A44" s="213" t="s">
        <v>96</v>
      </c>
      <c r="B44" s="213"/>
      <c r="C44" s="214"/>
      <c r="D44" s="133" t="s">
        <v>94</v>
      </c>
      <c r="E44" s="133" t="s">
        <v>101</v>
      </c>
      <c r="F44" s="215"/>
      <c r="G44" s="216" t="s">
        <v>105</v>
      </c>
      <c r="H44" s="217"/>
      <c r="I44" s="218"/>
    </row>
    <row r="45" spans="1:12" s="6" customFormat="1" ht="15.5" x14ac:dyDescent="0.35">
      <c r="A45" s="213"/>
      <c r="B45" s="219" t="s">
        <v>97</v>
      </c>
      <c r="C45" s="214"/>
      <c r="D45" s="133" t="s">
        <v>94</v>
      </c>
      <c r="E45" s="133" t="s">
        <v>101</v>
      </c>
      <c r="F45" s="215"/>
      <c r="G45" s="213" t="s">
        <v>107</v>
      </c>
      <c r="H45" s="177"/>
      <c r="I45" s="208"/>
    </row>
    <row r="46" spans="1:12" s="6" customFormat="1" ht="15.5" x14ac:dyDescent="0.35">
      <c r="A46" s="213"/>
      <c r="B46" s="219" t="s">
        <v>97</v>
      </c>
      <c r="C46" s="214"/>
      <c r="D46" s="133" t="s">
        <v>94</v>
      </c>
      <c r="E46" s="133" t="s">
        <v>101</v>
      </c>
      <c r="F46" s="215"/>
      <c r="G46" s="220"/>
      <c r="H46" s="147"/>
      <c r="I46" s="148"/>
    </row>
    <row r="47" spans="1:12" s="6" customFormat="1" ht="15.5" x14ac:dyDescent="0.35">
      <c r="A47" s="213"/>
      <c r="B47" s="219" t="s">
        <v>98</v>
      </c>
      <c r="C47" s="214"/>
      <c r="D47" s="133" t="s">
        <v>94</v>
      </c>
      <c r="E47" s="133" t="s">
        <v>101</v>
      </c>
      <c r="F47" s="214"/>
      <c r="G47" s="221" t="s">
        <v>121</v>
      </c>
      <c r="H47" s="222"/>
      <c r="I47" s="208"/>
    </row>
    <row r="48" spans="1:12" s="6" customFormat="1" ht="15.5" x14ac:dyDescent="0.35">
      <c r="A48" s="213"/>
      <c r="B48" s="219" t="s">
        <v>99</v>
      </c>
      <c r="C48" s="214"/>
      <c r="D48" s="133" t="s">
        <v>94</v>
      </c>
      <c r="E48" s="133" t="s">
        <v>101</v>
      </c>
      <c r="F48" s="214"/>
      <c r="G48" s="221" t="s">
        <v>122</v>
      </c>
      <c r="H48" s="177"/>
      <c r="I48" s="208"/>
    </row>
    <row r="49" spans="1:9" s="6" customFormat="1" ht="16" thickBot="1" x14ac:dyDescent="0.4">
      <c r="A49" s="223"/>
      <c r="B49" s="223" t="s">
        <v>100</v>
      </c>
      <c r="C49" s="224"/>
      <c r="D49" s="144" t="s">
        <v>94</v>
      </c>
      <c r="E49" s="144" t="s">
        <v>101</v>
      </c>
      <c r="F49" s="224"/>
      <c r="G49" s="220"/>
      <c r="H49" s="147"/>
      <c r="I49" s="148"/>
    </row>
    <row r="50" spans="1:9" s="6" customFormat="1" ht="16" thickBot="1" x14ac:dyDescent="0.4">
      <c r="A50" s="225" t="s">
        <v>109</v>
      </c>
      <c r="B50" s="210"/>
      <c r="C50" s="130"/>
      <c r="D50" s="129"/>
      <c r="E50" s="129"/>
      <c r="F50" s="130"/>
      <c r="G50" s="226" t="s">
        <v>106</v>
      </c>
      <c r="H50" s="227"/>
      <c r="I50" s="228"/>
    </row>
    <row r="51" spans="1:9" s="4" customFormat="1" ht="16" thickBot="1" x14ac:dyDescent="0.4">
      <c r="A51" s="223"/>
      <c r="B51" s="223" t="s">
        <v>102</v>
      </c>
      <c r="C51" s="224"/>
      <c r="D51" s="144" t="s">
        <v>94</v>
      </c>
      <c r="E51" s="144" t="s">
        <v>101</v>
      </c>
      <c r="F51" s="224"/>
      <c r="G51" s="226" t="s">
        <v>108</v>
      </c>
      <c r="H51" s="227"/>
      <c r="I51" s="228"/>
    </row>
    <row r="52" spans="1:9" s="4" customFormat="1" x14ac:dyDescent="0.35">
      <c r="D52" s="3"/>
      <c r="E52" s="3"/>
    </row>
    <row r="53" spans="1:9" s="4" customFormat="1" x14ac:dyDescent="0.35">
      <c r="D53" s="3"/>
      <c r="E53" s="3"/>
    </row>
    <row r="54" spans="1:9" s="4" customFormat="1" x14ac:dyDescent="0.35">
      <c r="D54" s="3"/>
      <c r="E54" s="3"/>
    </row>
    <row r="55" spans="1:9" s="4" customFormat="1" x14ac:dyDescent="0.35">
      <c r="A55"/>
      <c r="B55"/>
      <c r="C55"/>
      <c r="D55" s="2"/>
      <c r="E55" s="2"/>
      <c r="F55"/>
    </row>
    <row r="56" spans="1:9" s="4" customFormat="1" x14ac:dyDescent="0.35">
      <c r="A56"/>
      <c r="B56"/>
      <c r="C56"/>
      <c r="D56" s="2"/>
      <c r="E56" s="2"/>
      <c r="F56"/>
      <c r="G56"/>
      <c r="H56"/>
      <c r="I56"/>
    </row>
  </sheetData>
  <mergeCells count="14">
    <mergeCell ref="A2:F2"/>
    <mergeCell ref="A1:F1"/>
    <mergeCell ref="G2:I2"/>
    <mergeCell ref="A4:B4"/>
    <mergeCell ref="F3:H3"/>
    <mergeCell ref="A5:B5"/>
    <mergeCell ref="A6:B6"/>
    <mergeCell ref="A3:C3"/>
    <mergeCell ref="G43:I43"/>
    <mergeCell ref="G6:I6"/>
    <mergeCell ref="A12:F12"/>
    <mergeCell ref="A7:F7"/>
    <mergeCell ref="A19:D19"/>
    <mergeCell ref="A26:D26"/>
  </mergeCells>
  <pageMargins left="0.25" right="0.25" top="0.25" bottom="0.25" header="0" footer="0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Personal Info</vt:lpstr>
      <vt:lpstr>Course Worksheet</vt:lpstr>
      <vt:lpstr>Sample Worksheet </vt:lpstr>
      <vt:lpstr>Print Version</vt:lpstr>
    </vt:vector>
  </TitlesOfParts>
  <Company>Cal Poly Pomona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A. Nourse</dc:creator>
  <cp:lastModifiedBy>Jonathan A. Nourse</cp:lastModifiedBy>
  <cp:lastPrinted>2014-11-12T18:54:51Z</cp:lastPrinted>
  <dcterms:created xsi:type="dcterms:W3CDTF">2013-07-17T13:33:45Z</dcterms:created>
  <dcterms:modified xsi:type="dcterms:W3CDTF">2015-09-18T23:24:24Z</dcterms:modified>
</cp:coreProperties>
</file>